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530"/>
  <workbookPr codeName="ThisWorkbook" hidePivotFieldList="1"/>
  <bookViews>
    <workbookView xWindow="36616" yWindow="3795" windowWidth="29040" windowHeight="15840" tabRatio="883" activeTab="5"/>
  </bookViews>
  <sheets>
    <sheet name="INSTRUCTIONS" sheetId="42" r:id="rId1"/>
    <sheet name="1. General Information" sheetId="32" r:id="rId2"/>
    <sheet name="2. Capital Equipment List" sheetId="46" r:id="rId3"/>
    <sheet name="3. Usage" sheetId="45" r:id="rId4"/>
    <sheet name="4. Pass-Through Costs" sheetId="47" r:id="rId5"/>
    <sheet name="5. Service Fee Worksheet" sheetId="31" r:id="rId6"/>
    <sheet name="6. Rate Summary" sheetId="48" r:id="rId7"/>
  </sheets>
  <definedNames>
    <definedName name="_xlnm.Print_Titles" localSheetId="2">'2. Capital Equipment List'!$1:$6</definedName>
    <definedName name="_xlnm.Print_Titles" localSheetId="3">'3. Usage'!$1:$25</definedName>
    <definedName name="_xlnm.Print_Titles" localSheetId="4">'4. Pass-Through Costs'!$1:$6</definedName>
  </definedNames>
  <calcPr calcId="191029"/>
  <extLst/>
</workbook>
</file>

<file path=xl/sharedStrings.xml><?xml version="1.0" encoding="utf-8"?>
<sst xmlns="http://schemas.openxmlformats.org/spreadsheetml/2006/main" count="309" uniqueCount="223">
  <si>
    <t>Comments</t>
  </si>
  <si>
    <t>Total</t>
  </si>
  <si>
    <t>Role</t>
  </si>
  <si>
    <t>Name/Title</t>
  </si>
  <si>
    <t>Vendor</t>
  </si>
  <si>
    <t xml:space="preserve">Service Total </t>
  </si>
  <si>
    <t>Service Contracts</t>
  </si>
  <si>
    <t>List each service agreement separately.  Provide up-to-date documentation for each service agreement.</t>
  </si>
  <si>
    <t>Repair/Maintenance/Storage</t>
  </si>
  <si>
    <t>Basic Costs</t>
  </si>
  <si>
    <t>SECTION 1: Background Information</t>
  </si>
  <si>
    <t>Usage</t>
  </si>
  <si>
    <t>B) Core Scientific Director</t>
  </si>
  <si>
    <t>Name of Service Line</t>
  </si>
  <si>
    <t>Location of Service</t>
  </si>
  <si>
    <t>Hours of Operation</t>
  </si>
  <si>
    <t>Service Provided by Core Staff Members or User?</t>
  </si>
  <si>
    <t>Types of External Users</t>
  </si>
  <si>
    <r>
      <t xml:space="preserve">Will External User Have Physical Access to Core </t>
    </r>
    <r>
      <rPr>
        <b/>
        <u val="single"/>
        <sz val="10"/>
        <rFont val="Arial"/>
        <family val="2"/>
      </rPr>
      <t>Facility?</t>
    </r>
  </si>
  <si>
    <t>Stated Annual Salary</t>
  </si>
  <si>
    <t>Total Percent Effort on Core</t>
  </si>
  <si>
    <t>Total Fringe Benefit Cost</t>
  </si>
  <si>
    <t>Personnel Name - Title</t>
  </si>
  <si>
    <t>Annual Contract Amount</t>
  </si>
  <si>
    <t>Total Percent Applicable to Core</t>
  </si>
  <si>
    <t>Instructions</t>
  </si>
  <si>
    <t>VU Asset Tag #</t>
  </si>
  <si>
    <t>Capital Equipment Depreciation</t>
  </si>
  <si>
    <t>Original Cost</t>
  </si>
  <si>
    <t>Life</t>
  </si>
  <si>
    <t>Annual Depreciation</t>
  </si>
  <si>
    <t>Provide justification for any cost deemed as normally indirect per Federal Uniform Guidance (e.g. office supplies, local telephone, clerical and administration support, etc.)</t>
  </si>
  <si>
    <t>Annual Cost</t>
  </si>
  <si>
    <t>SECTION 2: Core Leadership</t>
  </si>
  <si>
    <t>INSTRUCTIONS - refer to worksheet tabs</t>
  </si>
  <si>
    <r>
      <t xml:space="preserve">Complete the </t>
    </r>
    <r>
      <rPr>
        <b/>
        <sz val="10"/>
        <rFont val="Arial"/>
        <family val="2"/>
      </rPr>
      <t>General Information</t>
    </r>
    <r>
      <rPr>
        <sz val="10"/>
        <rFont val="Arial"/>
        <family val="2"/>
      </rPr>
      <t xml:space="preserve"> tab that will provide pertinent information regarding the Core.</t>
    </r>
  </si>
  <si>
    <t>Service Fee Worksheet</t>
  </si>
  <si>
    <t>Section 1:  Core Budget</t>
  </si>
  <si>
    <t>Total Cost To Provide This Service / Core Budget</t>
  </si>
  <si>
    <t>Full Time Regular - Federal</t>
  </si>
  <si>
    <t>Statutory (Part-time/Temporary/Supplemental)</t>
  </si>
  <si>
    <t>[Core Name]</t>
  </si>
  <si>
    <t>Service Line</t>
  </si>
  <si>
    <t>Summary of Prior Year Actual Usage Data</t>
  </si>
  <si>
    <t>Quantity</t>
  </si>
  <si>
    <t>Basis for Usage</t>
  </si>
  <si>
    <t>Internal</t>
  </si>
  <si>
    <t>VUMC</t>
  </si>
  <si>
    <t>Non-VUMC External Non-Profit</t>
  </si>
  <si>
    <t>For-Profit</t>
  </si>
  <si>
    <t>General Information</t>
  </si>
  <si>
    <t>Equipment Description</t>
  </si>
  <si>
    <t>Location</t>
  </si>
  <si>
    <t>Building</t>
  </si>
  <si>
    <t>Room</t>
  </si>
  <si>
    <t>Acquisition Date</t>
  </si>
  <si>
    <t>Depreciation amounts can be obtained from the Office of Contract and Grant Accounting once a listing of all assets (including tag #) related to the Core is received.  Depreciation expense should be reconciled to the fixed assets subledger.</t>
  </si>
  <si>
    <r>
      <rPr>
        <b/>
        <sz val="10"/>
        <rFont val="Arial"/>
        <family val="2"/>
      </rPr>
      <t>Capital Equipment List</t>
    </r>
    <r>
      <rPr>
        <sz val="10"/>
        <rFont val="Arial"/>
        <family val="2"/>
      </rPr>
      <t xml:space="preserve"> tab:  All assets utilized by the Core (regardless of funding source) must be listed on this worksheet.  There is an indicator on this worksheet to say whether the depreciation for that specific asset is included in the rates.  Depreciation amounts can be obtained from the Office of Contract and Grant Accounting once a listing of all assets (including tag #) related to the Core is received.  Depreciation expense should be reconciled to the fixed assets subledger.</t>
    </r>
  </si>
  <si>
    <t>Pass-Through Costs</t>
  </si>
  <si>
    <t>Item Description</t>
  </si>
  <si>
    <r>
      <rPr>
        <b/>
        <sz val="10"/>
        <rFont val="Arial"/>
        <family val="2"/>
      </rPr>
      <t xml:space="preserve">Pass-Through Costs </t>
    </r>
    <r>
      <rPr>
        <sz val="10"/>
        <rFont val="Arial"/>
        <family val="2"/>
      </rPr>
      <t>tab:  Provide a list of all pass-through items and costs to users.</t>
    </r>
  </si>
  <si>
    <t>%</t>
  </si>
  <si>
    <t>Total Salary and Fringe Benefits</t>
  </si>
  <si>
    <t/>
  </si>
  <si>
    <t>[Project Number]</t>
  </si>
  <si>
    <t>Basis for Allocation Between Service Lines</t>
  </si>
  <si>
    <t>Total Asset Annual Depreciation</t>
  </si>
  <si>
    <t>Funding Source - CoA or Project/Task #</t>
  </si>
  <si>
    <t>Amount</t>
  </si>
  <si>
    <t>Item Adjusted</t>
  </si>
  <si>
    <t>Service Line Name</t>
  </si>
  <si>
    <t>Task #</t>
  </si>
  <si>
    <t>Core Name</t>
  </si>
  <si>
    <t>Full Rate</t>
  </si>
  <si>
    <t>Project #</t>
  </si>
  <si>
    <t>Full Cost of Providing Service</t>
  </si>
  <si>
    <t>Usage Base</t>
  </si>
  <si>
    <t>Usage Analysis</t>
  </si>
  <si>
    <t>Change</t>
  </si>
  <si>
    <t>Variance</t>
  </si>
  <si>
    <t>Change %</t>
  </si>
  <si>
    <t>Total Subsidy</t>
  </si>
  <si>
    <t>Posted Internal Rate</t>
  </si>
  <si>
    <t>C) Department Chair or Center Director</t>
  </si>
  <si>
    <t>D) Other (please specify)</t>
  </si>
  <si>
    <r>
      <t>A core lab typically has a staff member who manages the core (lab manager) and a faculty member who oversees scientific and strategic planning for the core (scientific director), under the direction of the Department Chair or Center Director.  A core may establish an advisory committee to advise on operational, scientific, and costing issues for the core.  Advisory committees (if established) is generally comprised of representative faculty who use (or will use) core services.</t>
    </r>
    <r>
      <rPr>
        <sz val="10"/>
        <color rgb="FFFF0000"/>
        <rFont val="Arial"/>
        <family val="2"/>
      </rPr>
      <t xml:space="preserve">   </t>
    </r>
  </si>
  <si>
    <t>A) Core Operations Manager/Lab Manager</t>
  </si>
  <si>
    <t>List the individuals for each role below as applicable</t>
  </si>
  <si>
    <t>Total Hours Available</t>
  </si>
  <si>
    <t>Less:  Non-Billable Hours</t>
  </si>
  <si>
    <t xml:space="preserve">     PTO</t>
  </si>
  <si>
    <t xml:space="preserve">     Holiday</t>
  </si>
  <si>
    <t xml:space="preserve">     Service Downtime</t>
  </si>
  <si>
    <t xml:space="preserve">          Total Non-Billable Hours</t>
  </si>
  <si>
    <t>Total Billable Hours</t>
  </si>
  <si>
    <t xml:space="preserve">     Other:_____________________</t>
  </si>
  <si>
    <t>Notes</t>
  </si>
  <si>
    <t>Depreciation Included in Rate?  If no, please explain in Notes</t>
  </si>
  <si>
    <t>Unit of Measure</t>
  </si>
  <si>
    <t>Total Cost</t>
  </si>
  <si>
    <t>Base Price Each (Excluding External Markup)</t>
  </si>
  <si>
    <t>Scholarship:</t>
  </si>
  <si>
    <t>Federal Funding:</t>
  </si>
  <si>
    <t>Direct Charge Support of Core Operation:</t>
  </si>
  <si>
    <t>Anticipated Usage should match Usage tab</t>
  </si>
  <si>
    <t>Surplus from Prior Fiscal Year</t>
  </si>
  <si>
    <t>Surplus from Prior Fiscal Year:</t>
  </si>
  <si>
    <t>Total Reductions</t>
  </si>
  <si>
    <t>Total Percent Allocated</t>
  </si>
  <si>
    <t>Deficit from Prior Fiscal Year:</t>
  </si>
  <si>
    <t>Section 3:  External Rate Calculations</t>
  </si>
  <si>
    <t>Base Rate</t>
  </si>
  <si>
    <t>Markup %</t>
  </si>
  <si>
    <t>VUMC Invoice - 10% added and paid centrally within VUMC</t>
  </si>
  <si>
    <t>External NFP</t>
  </si>
  <si>
    <t>External FP</t>
  </si>
  <si>
    <t>VA</t>
  </si>
  <si>
    <t>Total Additions</t>
  </si>
  <si>
    <t>Task Number</t>
  </si>
  <si>
    <t>C) Are similar services available elsewhere at Vanderbilt?    If yes, where?  Please explain how this core is/will be utilized differently from the other similar services offered.</t>
  </si>
  <si>
    <t>D) Will services be provided to external users?  If yes, please list below all types of external users:  VUMC, Other Academic Institutions, Other Non-Profits, or For Profit Businesses.</t>
  </si>
  <si>
    <t>Please Explain if Individuals Listed in A or B do not have any effort on the Core</t>
  </si>
  <si>
    <t>A) Provide list of service lines with related information (Service Lines should match Service Fee Worksheet)</t>
  </si>
  <si>
    <t>Scholarship</t>
  </si>
  <si>
    <t>Federal Funding</t>
  </si>
  <si>
    <t>Direct Charge Support of Core Operation</t>
  </si>
  <si>
    <t>Deficit from Prior Fiscal Year</t>
  </si>
  <si>
    <t>Subsidy</t>
  </si>
  <si>
    <t>Adjustments that Reduce the Rate</t>
  </si>
  <si>
    <t>Adjustment that Increases the Rate</t>
  </si>
  <si>
    <t>No Impact to Rate - Subsidy will be Applied as Used</t>
  </si>
  <si>
    <r>
      <rPr>
        <b/>
        <sz val="10"/>
        <rFont val="Arial"/>
        <family val="2"/>
      </rPr>
      <t xml:space="preserve">Usage </t>
    </r>
    <r>
      <rPr>
        <sz val="10"/>
        <rFont val="Arial"/>
        <family val="2"/>
      </rPr>
      <t xml:space="preserve">tab:  Complete the billiable hours section </t>
    </r>
    <r>
      <rPr>
        <b/>
        <i/>
        <u val="single"/>
        <sz val="10"/>
        <rFont val="Arial"/>
        <family val="2"/>
      </rPr>
      <t>if the service is based on an hourly rate</t>
    </r>
    <r>
      <rPr>
        <sz val="10"/>
        <rFont val="Arial"/>
        <family val="2"/>
      </rPr>
      <t>.  Each service may have different billable hours depending on downtime of equipment and key personnel.  Provide a summary of actual usage from the most recent complete fiscal year.  If estimated usage within the Service Fee Worksheet is significantly different from prior year actual, please provide an explanation as to the anticipated difference.  If you have a new core with no past history, provide details about expected usage:  PI names, services and expected number to be completed in a 12 month period.</t>
    </r>
  </si>
  <si>
    <t>% Used in the Core</t>
  </si>
  <si>
    <t>Core Annual Depreciation</t>
  </si>
  <si>
    <t>Section 2a:  Reductions to Full Rate For ALL Users</t>
  </si>
  <si>
    <t>Section 2b:  Additions to Full Rate For ALL Users</t>
  </si>
  <si>
    <t>Total Adjusted Cost To Provide This Service / Core Budget for ALL Users</t>
  </si>
  <si>
    <t>Scholarship Name (please list separately)</t>
  </si>
  <si>
    <t>Grant Support (Project Number xxxxx - please list separately)</t>
  </si>
  <si>
    <t>Subsidy Information - For INTERNAL Users ONLY - Subsidy % of individual charges will be processed against funding source provided</t>
  </si>
  <si>
    <t>Internal Users</t>
  </si>
  <si>
    <t>External Users</t>
  </si>
  <si>
    <t>Section 2c:  Additional Reductions to Adjusted Full Rate For Internal Users</t>
  </si>
  <si>
    <t>Adjusted Full Cost for Internal Users</t>
  </si>
  <si>
    <r>
      <rPr>
        <b/>
        <sz val="10"/>
        <rFont val="Arial"/>
        <family val="2"/>
      </rPr>
      <t>Rate Summary</t>
    </r>
    <r>
      <rPr>
        <sz val="10"/>
        <rFont val="Arial"/>
        <family val="2"/>
      </rPr>
      <t xml:space="preserve"> tab:  If additional columns were added to the Service Fee Worksheet tab for service lines, please add the appropriate lines/formulas to this worksheet.</t>
    </r>
  </si>
  <si>
    <t>FY2020 Anticipated Usage</t>
  </si>
  <si>
    <t>Billable Hour Calculation per Service Line - Please complete this section if service is based on an hourly rate</t>
  </si>
  <si>
    <t>Total should agree to total depreciation on Service Fee Worksheet</t>
  </si>
  <si>
    <t>Capital Equipment List for All Assets Used in the Core Facility</t>
  </si>
  <si>
    <t>Pricing Group</t>
  </si>
  <si>
    <t>Description</t>
  </si>
  <si>
    <t>Rate</t>
  </si>
  <si>
    <t>Markup</t>
  </si>
  <si>
    <t>All VU Users</t>
  </si>
  <si>
    <t>VUMC PI</t>
  </si>
  <si>
    <t>All VUMC Users - Rate to Investigator</t>
  </si>
  <si>
    <t>VUMC Invoice</t>
  </si>
  <si>
    <t>All VUMC Users - 10% added to total consolidated invoice and paid centrally within VUMC</t>
  </si>
  <si>
    <t>Minimum of 60%</t>
  </si>
  <si>
    <t>Users with VA funding</t>
  </si>
  <si>
    <t>B) Describe any structure/task changes from prior rate workbook including instructions on treatment of any prior cumulative balance, if applicable.</t>
  </si>
  <si>
    <t>Check Allocation Percentages to Service Lines -  Should be 100%</t>
  </si>
  <si>
    <t>Service Contract Amount Applicable to Core</t>
  </si>
  <si>
    <t>Capital Equipment Amount Applicable to Core</t>
  </si>
  <si>
    <t>Repair/Maintenance/Storage Amount Applicable to Core</t>
  </si>
  <si>
    <t>Salary and Fringe Benefits Amount Applicable to Core</t>
  </si>
  <si>
    <t>Basic Costs Amount Applicable to Core</t>
  </si>
  <si>
    <t>Rate Summary</t>
  </si>
  <si>
    <t>Anticipated Usage for Fy2021</t>
  </si>
  <si>
    <t>Fy2021 Adjusted Rate for Internal Users</t>
  </si>
  <si>
    <t>Pricing Group Name</t>
  </si>
  <si>
    <t>VUMC Principle Investigator</t>
  </si>
  <si>
    <t>Ext Colleague Fed</t>
  </si>
  <si>
    <t>External Colleagues and Federal Grant Support</t>
  </si>
  <si>
    <r>
      <t>Only</t>
    </r>
    <r>
      <rPr>
        <sz val="11"/>
        <rFont val="Calibri"/>
        <family val="2"/>
      </rPr>
      <t xml:space="preserve"> applies to Fisk/Meharry/TSU and Support of Core from Federal Grant</t>
    </r>
  </si>
  <si>
    <t>External Not-For-Profit</t>
  </si>
  <si>
    <r>
      <t xml:space="preserve">All domestic and international external not-for-profit users including academic and non-academic </t>
    </r>
    <r>
      <rPr>
        <b/>
        <u val="single"/>
        <sz val="11"/>
        <rFont val="Calibri"/>
        <family val="2"/>
      </rPr>
      <t>EXCEPT</t>
    </r>
    <r>
      <rPr>
        <sz val="11"/>
        <rFont val="Calibri"/>
        <family val="2"/>
      </rPr>
      <t xml:space="preserve"> for Fisk/Meharry/TSU and Support of Core from Federal Grant</t>
    </r>
  </si>
  <si>
    <t>External For-Profit</t>
  </si>
  <si>
    <t>All domestic and international external for-profit users</t>
  </si>
  <si>
    <t>Veterans Affairs</t>
  </si>
  <si>
    <r>
      <rPr>
        <b/>
        <sz val="10"/>
        <color rgb="FF000000"/>
        <rFont val="Arial"/>
        <family val="2"/>
      </rPr>
      <t>Internal Users Rate</t>
    </r>
    <r>
      <rPr>
        <sz val="10"/>
        <color rgb="FF000000"/>
        <rFont val="Arial"/>
        <family val="2"/>
      </rPr>
      <t xml:space="preserve"> = Total Cost to Provide Core Service adjusted as appropriate for Funding of Core from Scholarships, Federal Funding, Direct Charge Support of Core Operations, and any necessary surplus/deficit adjustments.  If a subsidy exists, the internal users rate will be split on the transaction and will charge the subsidy funding source and the user based on the appropriate subsidy percentage provided in the rate workbook.</t>
    </r>
  </si>
  <si>
    <r>
      <rPr>
        <b/>
        <sz val="10"/>
        <color rgb="FF000000"/>
        <rFont val="Arial"/>
        <family val="2"/>
      </rPr>
      <t>External Users Rate</t>
    </r>
    <r>
      <rPr>
        <sz val="10"/>
        <color rgb="FF000000"/>
        <rFont val="Arial"/>
        <family val="2"/>
      </rPr>
      <t xml:space="preserve"> = Total Cost to Provide Core Service adjusted for Funding of Core from Scholarships, Federal Funding, and any necessary surplus/deficit adjustments.   Subsidies cannot be applied to external users at the transaction level.</t>
    </r>
  </si>
  <si>
    <t xml:space="preserve">VUMC PI </t>
  </si>
  <si>
    <t>List every employee separately that works in the Core, regardless of funding source.                                                                                                                                                                        Current fringe formula points to Regular fringe rate percentage.  Adjust formula for fringe rate if Statutory rate applies to the individual.</t>
  </si>
  <si>
    <t>Funding Mechanism (direct charge to funding source or funds transfer)</t>
  </si>
  <si>
    <t>Fy2021 Adjusted Cost for Internal Users</t>
  </si>
  <si>
    <t>Subsidy %</t>
  </si>
  <si>
    <t>Anticipated Usage by Recipient of Scholarship</t>
  </si>
  <si>
    <t>As directed by grant support</t>
  </si>
  <si>
    <r>
      <rPr>
        <b/>
        <sz val="10"/>
        <rFont val="Arial"/>
        <family val="2"/>
      </rPr>
      <t>Service Fee Worksheet</t>
    </r>
    <r>
      <rPr>
        <sz val="10"/>
        <rFont val="Arial"/>
        <family val="2"/>
      </rPr>
      <t xml:space="preserve"> tab:  This worksheet tab is most commonly used for development of the Core budget and rate schedule.  Additional rows or columns may need to be added for additional service lines.  In order to determine the total cost of operating this core, list </t>
    </r>
    <r>
      <rPr>
        <b/>
        <u val="single"/>
        <sz val="10"/>
        <rFont val="Arial"/>
        <family val="2"/>
      </rPr>
      <t>all</t>
    </r>
    <r>
      <rPr>
        <sz val="10"/>
        <rFont val="Arial"/>
        <family val="2"/>
      </rPr>
      <t xml:space="preserve"> anticipated expenses associated with providing each service regardless of funding source (Section 1).  Rates should be reduced for all users due to support received from a federal funding source or prior year surplus, a separate section is available to remove these costs from the rate calculation and provide the funding source (Section 2a).  If rates are to be increased due to a prior year deficit, a separate section is available to add these costs from the rate calculation and provide the funding source (Section 2b). Internal rates should be further reduced if a department supports a core facility either via direct payment of actual core expenses or a lump sum funds transfer (Section 2c).  A separate rate should be calculated for each service line.  Section 3 provides rates for external users.  See below for a description of pricing groups.                                                                                                            If an allocation of costs is made between service lines, please provide the basis for that allocation.  If a subsidy is available to internal users, please complete the subsidy information section below the rate calculations.  A subsidy does not lower the rate, but rather the internal charge is split between the user and the subsidy funding source during the billing process.  </t>
    </r>
  </si>
  <si>
    <t>Assets Used in the Core Facility and Depreciation is included in the rate:</t>
  </si>
  <si>
    <t>Assets Used in the Core Facility and Depreciation is NOT included in the rate:</t>
  </si>
  <si>
    <t>Additional Information/Explanations</t>
  </si>
  <si>
    <t>Billing Unit of Measure (e.g. hour, unit, etc.)</t>
  </si>
  <si>
    <t>Category Grouping within iLab</t>
  </si>
  <si>
    <t>Highlighted Cells Represent Linked or Calculated Fields - Please do not change</t>
  </si>
  <si>
    <t>Less:  Scholarships</t>
  </si>
  <si>
    <t>Subtotal</t>
  </si>
  <si>
    <t>Explanation for Change % &lt;&gt;20%</t>
  </si>
  <si>
    <t>Note:  If rate is hourly, anticipated usage must agree to calculation above.</t>
  </si>
  <si>
    <t>FY2022</t>
  </si>
  <si>
    <t>Anticipated Usage for FY2022</t>
  </si>
  <si>
    <t>External FP - If Markup % for External FP is higher than 60%, please adjust Markup % in red.  Markup % must be applied consistently across all External FP users of the Core faciltiy. *</t>
  </si>
  <si>
    <t>* If the Core is aware of market rates that are higher than the Core's proposed/actual rates, then those market rates should be considerred when determining whether to charge more than 60% to external for-profit users.  The respective Dean/VPR's office that supports the Core should be notified of any major deviation from the known average market rate when setting rates.</t>
  </si>
  <si>
    <t>Minimum upcharge; fees may be higher.  Complete and execute a Research Services Agreement for all external users.</t>
  </si>
  <si>
    <t>Deficit from FY2021</t>
  </si>
  <si>
    <t>Surplus from FY2021</t>
  </si>
  <si>
    <t>VU Fringe Benefit 2021/2022</t>
  </si>
  <si>
    <t>FY2022 Full Rate</t>
  </si>
  <si>
    <t>Fy2022 Adjusted Full Rate for External Users</t>
  </si>
  <si>
    <t xml:space="preserve">     Total Salary and Fringe</t>
  </si>
  <si>
    <t xml:space="preserve">     Total Non-Labor Costs</t>
  </si>
  <si>
    <t>Salary and Fringe</t>
  </si>
  <si>
    <t>Non-Labor</t>
  </si>
  <si>
    <t>Task 01 Allocation Percentages (Default for Cores with Multiple Rates)</t>
  </si>
  <si>
    <t>If costs charged to Task 01 should be allocated to the benefitting tasks in a different manner than these allocation percentages, please notify Research Finance.</t>
  </si>
  <si>
    <t>Task 01 Allocation Percentages</t>
  </si>
  <si>
    <t>Salary &amp; Fringe</t>
  </si>
  <si>
    <t>Drop Down Options for Type of Rate</t>
  </si>
  <si>
    <t>Service Fee</t>
  </si>
  <si>
    <t>Instrument</t>
  </si>
  <si>
    <t>Add-On</t>
  </si>
  <si>
    <t>Type of Rate (Instrument, Service Fee, Add-On) - Click in cell under Task Name for drop-down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</si>
</sst>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
    <numFmt numFmtId="166" formatCode="_(* #,##0_);_(* \(#,##0\);_(* &quot;-&quot;??_);_(@_)"/>
  </numFmts>
  <fonts count="28">
    <font>
      <sz val="10"/>
      <name val="Arial"/>
      <family val="2"/>
    </font>
    <font>
      <sz val="11"/>
      <color theme="1"/>
      <name val="Calibri"/>
      <family val="2"/>
      <scheme val="minor"/>
    </font>
    <font>
      <b/>
      <sz val="10"/>
      <name val="Arial"/>
      <family val="2"/>
    </font>
    <font>
      <sz val="14"/>
      <color theme="1"/>
      <name val="Arial"/>
      <family val="2"/>
    </font>
    <font>
      <u val="single"/>
      <sz val="10"/>
      <color theme="10"/>
      <name val="Arial"/>
      <family val="2"/>
    </font>
    <font>
      <u val="single"/>
      <sz val="10"/>
      <color theme="11"/>
      <name val="Arial"/>
      <family val="2"/>
    </font>
    <font>
      <b/>
      <sz val="10"/>
      <color rgb="FFFF0000"/>
      <name val="Arial"/>
      <family val="2"/>
    </font>
    <font>
      <sz val="10"/>
      <color rgb="FF000000"/>
      <name val="Arial"/>
      <family val="2"/>
    </font>
    <font>
      <sz val="10"/>
      <color rgb="FFFF0000"/>
      <name val="Arial"/>
      <family val="2"/>
    </font>
    <font>
      <i/>
      <sz val="10"/>
      <name val="Arial"/>
      <family val="2"/>
    </font>
    <font>
      <b/>
      <u val="single"/>
      <sz val="10"/>
      <name val="Arial"/>
      <family val="2"/>
    </font>
    <font>
      <sz val="10"/>
      <name val="Verdana"/>
      <family val="2"/>
    </font>
    <font>
      <b/>
      <i/>
      <u val="single"/>
      <sz val="10"/>
      <name val="Arial"/>
      <family val="2"/>
    </font>
    <font>
      <b/>
      <i/>
      <sz val="10"/>
      <name val="Arial"/>
      <family val="2"/>
    </font>
    <font>
      <sz val="8"/>
      <name val="Helv"/>
      <family val="2"/>
    </font>
    <font>
      <b/>
      <sz val="12"/>
      <name val="Arial"/>
      <family val="2"/>
    </font>
    <font>
      <sz val="12"/>
      <name val="Arial"/>
      <family val="2"/>
    </font>
    <font>
      <sz val="14"/>
      <color rgb="FF9C0006"/>
      <name val="Arial"/>
      <family val="2"/>
    </font>
    <font>
      <sz val="11"/>
      <name val="Calibri"/>
      <family val="2"/>
    </font>
    <font>
      <b/>
      <sz val="12"/>
      <color rgb="FFFF0000"/>
      <name val="Arial"/>
      <family val="2"/>
    </font>
    <font>
      <i/>
      <sz val="10"/>
      <color rgb="FFFF0000"/>
      <name val="Arial"/>
      <family val="2"/>
    </font>
    <font>
      <b/>
      <i/>
      <sz val="10"/>
      <color rgb="FFFF0000"/>
      <name val="Arial"/>
      <family val="2"/>
    </font>
    <font>
      <b/>
      <sz val="10"/>
      <color rgb="FF000000"/>
      <name val="Arial"/>
      <family val="2"/>
    </font>
    <font>
      <sz val="10"/>
      <color theme="1"/>
      <name val="Arial"/>
      <family val="2"/>
    </font>
    <font>
      <b/>
      <sz val="11"/>
      <name val="Calibri"/>
      <family val="2"/>
    </font>
    <font>
      <b/>
      <u val="single"/>
      <sz val="11"/>
      <name val="Calibri"/>
      <family val="2"/>
    </font>
    <font>
      <b/>
      <u val="single"/>
      <sz val="12"/>
      <name val="Arial"/>
      <family val="2"/>
    </font>
    <font>
      <b/>
      <i/>
      <sz val="14"/>
      <name val="Arial"/>
      <family val="2"/>
    </font>
  </fonts>
  <fills count="11">
    <fill>
      <patternFill/>
    </fill>
    <fill>
      <patternFill patternType="gray125"/>
    </fill>
    <fill>
      <patternFill patternType="solid">
        <fgColor rgb="FFFFC7CE"/>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rgb="FFFFA893"/>
        <bgColor indexed="64"/>
      </patternFill>
    </fill>
    <fill>
      <patternFill patternType="solid">
        <fgColor rgb="FFBF9000"/>
        <bgColor indexed="64"/>
      </patternFill>
    </fill>
    <fill>
      <patternFill patternType="solid">
        <fgColor rgb="FFC4BD97"/>
        <bgColor indexed="64"/>
      </patternFill>
    </fill>
  </fills>
  <borders count="69">
    <border>
      <left/>
      <right/>
      <top/>
      <bottom/>
      <diagonal/>
    </border>
    <border>
      <left style="medium"/>
      <right/>
      <top/>
      <bottom/>
    </border>
    <border>
      <left/>
      <right style="medium"/>
      <top/>
      <bottom/>
    </border>
    <border>
      <left style="medium"/>
      <right style="medium"/>
      <top/>
      <bottom style="medium"/>
    </border>
    <border>
      <left style="medium"/>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medium"/>
      <right/>
      <top style="medium"/>
      <bottom/>
    </border>
    <border>
      <left/>
      <right style="medium"/>
      <top style="medium"/>
      <bottom/>
    </border>
    <border>
      <left/>
      <right/>
      <top style="medium"/>
      <bottom/>
    </border>
    <border>
      <left/>
      <right/>
      <top/>
      <bottom style="medium"/>
    </border>
    <border>
      <left style="thin">
        <color theme="0" tint="-0.4999699890613556"/>
      </left>
      <right style="medium"/>
      <top/>
      <bottom style="thin">
        <color theme="0" tint="-0.4999699890613556"/>
      </bottom>
    </border>
    <border>
      <left style="medium"/>
      <right/>
      <top/>
      <bottom style="thin">
        <color theme="0" tint="-0.4999699890613556"/>
      </bottom>
    </border>
    <border>
      <left style="medium"/>
      <right/>
      <top style="thin">
        <color theme="0" tint="-0.4999699890613556"/>
      </top>
      <bottom style="thin">
        <color theme="0" tint="-0.4999699890613556"/>
      </bottom>
    </border>
    <border>
      <left style="medium"/>
      <right/>
      <top style="thin">
        <color theme="0" tint="-0.4999699890613556"/>
      </top>
      <bottom style="medium"/>
    </border>
    <border>
      <left style="thin"/>
      <right style="thin"/>
      <top style="thin"/>
      <bottom style="medium"/>
    </border>
    <border>
      <left style="thin"/>
      <right/>
      <top style="thin"/>
      <bottom style="medium"/>
    </border>
    <border>
      <left/>
      <right style="thin"/>
      <top style="thin"/>
      <bottom style="medium"/>
    </border>
    <border>
      <left style="medium"/>
      <right style="medium"/>
      <top style="medium"/>
      <bottom/>
    </border>
    <border>
      <left style="medium"/>
      <right/>
      <top style="thin"/>
      <bottom style="medium"/>
    </border>
    <border>
      <left/>
      <right/>
      <top style="thin"/>
      <bottom style="medium"/>
    </border>
    <border>
      <left/>
      <right style="medium"/>
      <top style="thin"/>
      <bottom style="medium"/>
    </border>
    <border>
      <left style="medium"/>
      <right style="medium"/>
      <top style="medium"/>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bottom style="thin"/>
    </border>
    <border>
      <left style="thin"/>
      <right/>
      <top/>
      <bottom style="thin"/>
    </border>
    <border>
      <left/>
      <right style="thin"/>
      <top style="thin"/>
      <bottom/>
    </border>
    <border>
      <left style="thin"/>
      <right/>
      <top style="thin"/>
      <bottom/>
    </border>
    <border>
      <left/>
      <right/>
      <top style="thin"/>
      <bottom/>
    </border>
    <border>
      <left/>
      <right style="thin"/>
      <top/>
      <bottom style="thin"/>
    </border>
    <border>
      <left/>
      <right style="medium"/>
      <top style="thin"/>
      <bottom/>
    </border>
    <border>
      <left/>
      <right style="medium"/>
      <top/>
      <bottom style="thin"/>
    </border>
    <border>
      <left style="medium"/>
      <right/>
      <top style="thin"/>
      <bottom style="thin"/>
    </border>
    <border>
      <left/>
      <right/>
      <top style="thin"/>
      <bottom style="thin"/>
    </border>
    <border>
      <left/>
      <right style="medium"/>
      <top style="thin"/>
      <bottom style="thin"/>
    </border>
    <border>
      <left/>
      <right/>
      <top style="thin"/>
      <bottom style="double"/>
    </border>
    <border>
      <left style="medium">
        <color rgb="FFA3A3A3"/>
      </left>
      <right style="medium">
        <color rgb="FFA3A3A3"/>
      </right>
      <top style="medium">
        <color rgb="FFA3A3A3"/>
      </top>
      <bottom style="medium">
        <color rgb="FFA3A3A3"/>
      </bottom>
    </border>
    <border>
      <left style="thin">
        <color theme="0" tint="-0.4999699890613556"/>
      </left>
      <right style="thin">
        <color theme="0" tint="-0.4999699890613556"/>
      </right>
      <top/>
      <bottom/>
    </border>
    <border>
      <left style="thin">
        <color theme="0" tint="-0.4999699890613556"/>
      </left>
      <right/>
      <top/>
      <bottom/>
    </border>
    <border>
      <left/>
      <right style="medium"/>
      <top style="thin">
        <color theme="0" tint="-0.4999699890613556"/>
      </top>
      <bottom style="thin">
        <color theme="0" tint="-0.4999699890613556"/>
      </bottom>
    </border>
    <border>
      <left/>
      <right style="medium"/>
      <top style="thin">
        <color theme="0" tint="-0.4999699890613556"/>
      </top>
      <bottom/>
    </border>
    <border>
      <left/>
      <right style="medium"/>
      <top style="thin"/>
      <bottom style="double"/>
    </border>
    <border>
      <left style="medium"/>
      <right style="thin"/>
      <top style="thin"/>
      <bottom style="thin"/>
    </border>
    <border>
      <left style="thin"/>
      <right style="medium"/>
      <top style="thin"/>
      <bottom style="thin"/>
    </border>
    <border>
      <left style="thin"/>
      <right/>
      <top style="thin">
        <color theme="0" tint="-0.4999699890613556"/>
      </top>
      <bottom/>
    </border>
    <border>
      <left/>
      <right style="thin"/>
      <top style="thin">
        <color theme="0" tint="-0.4999699890613556"/>
      </top>
      <bottom/>
    </border>
    <border>
      <left style="thin"/>
      <right/>
      <top/>
      <bottom style="thin">
        <color theme="0" tint="-0.4999699890613556"/>
      </bottom>
    </border>
    <border>
      <left/>
      <right style="thin"/>
      <top/>
      <bottom style="thin">
        <color theme="0" tint="-0.4999699890613556"/>
      </bottom>
    </border>
    <border>
      <left style="thin"/>
      <right style="medium"/>
      <top/>
      <bottom style="thin"/>
    </border>
    <border>
      <left style="thin"/>
      <right/>
      <top style="thin"/>
      <bottom style="thin">
        <color theme="0" tint="-0.4999699890613556"/>
      </bottom>
    </border>
    <border>
      <left/>
      <right style="thin"/>
      <top style="thin"/>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color theme="0" tint="-0.4999699890613556"/>
      </right>
      <top/>
      <bottom style="thin">
        <color theme="0" tint="-0.4999699890613556"/>
      </bottom>
    </border>
    <border>
      <left style="medium"/>
      <right/>
      <top style="thin">
        <color theme="0" tint="-0.4999699890613556"/>
      </top>
      <bottom/>
    </border>
    <border>
      <left/>
      <right style="thin">
        <color theme="0" tint="-0.4999699890613556"/>
      </right>
      <top/>
      <bottom/>
    </border>
    <border>
      <left style="medium"/>
      <right/>
      <top style="medium"/>
      <bottom style="thin"/>
    </border>
    <border>
      <left/>
      <right style="medium"/>
      <top style="medium"/>
      <bottom style="thin"/>
    </border>
    <border>
      <left/>
      <right/>
      <top style="medium"/>
      <bottom style="thin"/>
    </border>
  </borders>
  <cellStyleXfs count="6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xf numFmtId="0" fontId="1"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43"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14" fillId="0" borderId="0">
      <alignment/>
      <protection/>
    </xf>
    <xf numFmtId="0" fontId="7" fillId="0" borderId="0">
      <alignment/>
      <protection/>
    </xf>
    <xf numFmtId="0" fontId="14" fillId="0" borderId="0" applyFill="0">
      <alignment/>
      <protection/>
    </xf>
    <xf numFmtId="0" fontId="1" fillId="0" borderId="0">
      <alignment/>
      <protection/>
    </xf>
    <xf numFmtId="0" fontId="0" fillId="0" borderId="0">
      <alignment/>
      <protection/>
    </xf>
    <xf numFmtId="0" fontId="17"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26">
    <xf numFmtId="0" fontId="0" fillId="0" borderId="0" xfId="0"/>
    <xf numFmtId="0" fontId="2" fillId="0" borderId="0" xfId="0" applyFont="1"/>
    <xf numFmtId="0" fontId="2" fillId="0" borderId="0" xfId="0" applyFont="1" applyAlignment="1">
      <alignment horizontal="center"/>
    </xf>
    <xf numFmtId="0" fontId="0" fillId="0" borderId="0" xfId="0" applyFont="1"/>
    <xf numFmtId="0" fontId="0" fillId="0" borderId="0" xfId="0" applyFill="1"/>
    <xf numFmtId="0" fontId="0" fillId="0" borderId="0" xfId="0" applyFont="1" applyAlignment="1">
      <alignment horizontal="center" vertical="top"/>
    </xf>
    <xf numFmtId="0" fontId="0" fillId="0" borderId="0" xfId="0" applyFont="1" applyAlignment="1">
      <alignment horizontal="center" vertical="center" wrapText="1"/>
    </xf>
    <xf numFmtId="0" fontId="0" fillId="0" borderId="0" xfId="0" applyFont="1" applyBorder="1"/>
    <xf numFmtId="44" fontId="0" fillId="0" borderId="0" xfId="0" applyNumberFormat="1" applyFont="1" applyBorder="1"/>
    <xf numFmtId="165" fontId="0" fillId="0" borderId="1" xfId="0" applyNumberFormat="1" applyFont="1" applyBorder="1"/>
    <xf numFmtId="44" fontId="0" fillId="0" borderId="2" xfId="0" applyNumberFormat="1" applyFont="1" applyBorder="1"/>
    <xf numFmtId="165" fontId="0" fillId="0" borderId="0" xfId="0" applyNumberFormat="1" applyFont="1" applyBorder="1"/>
    <xf numFmtId="0" fontId="0" fillId="0" borderId="0" xfId="0" applyFont="1" applyFill="1" applyBorder="1"/>
    <xf numFmtId="10" fontId="0" fillId="0" borderId="0" xfId="595" applyNumberFormat="1" applyFont="1" applyFill="1" applyBorder="1"/>
    <xf numFmtId="165" fontId="0" fillId="0" borderId="1" xfId="0" applyNumberFormat="1" applyFont="1" applyFill="1" applyBorder="1"/>
    <xf numFmtId="44" fontId="0" fillId="0" borderId="2" xfId="0" applyNumberFormat="1" applyFont="1" applyFill="1" applyBorder="1"/>
    <xf numFmtId="0" fontId="0" fillId="0" borderId="0" xfId="0" applyFont="1" applyFill="1"/>
    <xf numFmtId="0" fontId="9" fillId="0" borderId="0" xfId="0" applyFont="1" applyBorder="1"/>
    <xf numFmtId="9" fontId="0" fillId="0" borderId="1" xfId="595" applyFont="1" applyBorder="1"/>
    <xf numFmtId="0" fontId="0" fillId="0" borderId="0" xfId="0" applyFont="1" applyFill="1" applyBorder="1" applyAlignment="1">
      <alignment horizontal="center" vertical="center" wrapText="1"/>
    </xf>
    <xf numFmtId="44" fontId="0" fillId="0" borderId="0" xfId="0" applyNumberFormat="1"/>
    <xf numFmtId="0" fontId="0" fillId="0" borderId="0" xfId="0" applyFont="1" applyFill="1" applyBorder="1" applyAlignment="1">
      <alignment horizontal="center" wrapText="1"/>
    </xf>
    <xf numFmtId="165" fontId="0" fillId="0" borderId="0" xfId="0" applyNumberFormat="1" applyFont="1" applyFill="1" applyBorder="1"/>
    <xf numFmtId="0" fontId="0" fillId="0" borderId="0" xfId="0" applyFont="1" applyBorder="1" applyAlignment="1">
      <alignment/>
    </xf>
    <xf numFmtId="9" fontId="0" fillId="0" borderId="0" xfId="0" applyNumberFormat="1" applyFont="1" applyBorder="1"/>
    <xf numFmtId="164" fontId="0" fillId="0" borderId="0" xfId="0" applyNumberFormat="1" applyFont="1" applyFill="1" applyBorder="1"/>
    <xf numFmtId="0" fontId="0" fillId="0" borderId="0" xfId="0"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Font="1" applyAlignment="1">
      <alignment/>
    </xf>
    <xf numFmtId="0" fontId="2" fillId="0" borderId="3" xfId="0" applyFont="1" applyBorder="1" applyAlignment="1">
      <alignment horizontal="center" wrapText="1"/>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Border="1" applyAlignment="1">
      <alignment vertical="center" wrapText="1"/>
    </xf>
    <xf numFmtId="0" fontId="0" fillId="0" borderId="0" xfId="0" applyAlignment="1">
      <alignment horizontal="center"/>
    </xf>
    <xf numFmtId="0" fontId="0" fillId="0" borderId="7" xfId="0" applyBorder="1" applyAlignment="1">
      <alignment vertical="center" wrapText="1"/>
    </xf>
    <xf numFmtId="0" fontId="0" fillId="0" borderId="8" xfId="0" applyBorder="1" applyAlignment="1">
      <alignment vertical="center" wrapText="1"/>
    </xf>
    <xf numFmtId="0" fontId="10" fillId="0" borderId="9" xfId="596" applyFont="1" applyBorder="1" applyAlignment="1">
      <alignment horizontal="center"/>
      <protection/>
    </xf>
    <xf numFmtId="0" fontId="2" fillId="0" borderId="9" xfId="0" applyFont="1" applyBorder="1" applyAlignment="1">
      <alignment horizontal="center" vertical="center" wrapText="1"/>
    </xf>
    <xf numFmtId="0" fontId="0" fillId="0" borderId="0" xfId="0" applyFont="1" applyBorder="1" applyAlignment="1">
      <alignment vertical="center"/>
    </xf>
    <xf numFmtId="0" fontId="9" fillId="0" borderId="0" xfId="0" applyFont="1"/>
    <xf numFmtId="0" fontId="2" fillId="3" borderId="6" xfId="0" applyFont="1" applyFill="1" applyBorder="1" applyAlignment="1">
      <alignment horizontal="center" vertical="center"/>
    </xf>
    <xf numFmtId="0" fontId="0" fillId="0" borderId="6" xfId="0" applyFont="1" applyBorder="1" applyAlignment="1">
      <alignment vertical="center" wrapText="1"/>
    </xf>
    <xf numFmtId="0" fontId="0" fillId="0" borderId="0" xfId="0" applyAlignment="1">
      <alignment vertical="center"/>
    </xf>
    <xf numFmtId="0" fontId="0" fillId="0" borderId="0" xfId="0" applyAlignment="1">
      <alignment wrapText="1"/>
    </xf>
    <xf numFmtId="0" fontId="0" fillId="0" borderId="0" xfId="0" applyBorder="1"/>
    <xf numFmtId="0" fontId="2" fillId="0" borderId="0" xfId="0" applyFont="1" applyBorder="1" applyAlignment="1">
      <alignment vertical="center"/>
    </xf>
    <xf numFmtId="0" fontId="0" fillId="0" borderId="1" xfId="0" applyFont="1" applyBorder="1" applyAlignment="1">
      <alignment horizontal="left" vertical="center" wrapText="1"/>
    </xf>
    <xf numFmtId="0" fontId="9" fillId="0" borderId="1" xfId="0" applyFont="1" applyBorder="1"/>
    <xf numFmtId="0" fontId="0" fillId="0" borderId="1" xfId="0" applyFont="1" applyBorder="1"/>
    <xf numFmtId="0" fontId="0" fillId="0" borderId="1" xfId="0" applyFont="1" applyFill="1" applyBorder="1"/>
    <xf numFmtId="0" fontId="0" fillId="0" borderId="2" xfId="0" applyFont="1" applyBorder="1"/>
    <xf numFmtId="165" fontId="0" fillId="0" borderId="10" xfId="0" applyNumberFormat="1" applyFont="1" applyFill="1" applyBorder="1"/>
    <xf numFmtId="44" fontId="0" fillId="0" borderId="11" xfId="0" applyNumberFormat="1" applyFont="1" applyFill="1" applyBorder="1"/>
    <xf numFmtId="164" fontId="0" fillId="0" borderId="12" xfId="0" applyNumberFormat="1" applyFont="1" applyFill="1" applyBorder="1"/>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12" xfId="596" applyFont="1" applyFill="1" applyBorder="1" applyAlignment="1">
      <alignment horizontal="left" wrapText="1"/>
      <protection/>
    </xf>
    <xf numFmtId="0" fontId="0" fillId="0" borderId="2" xfId="0" applyBorder="1"/>
    <xf numFmtId="0" fontId="0" fillId="0" borderId="0" xfId="0" applyFill="1" applyBorder="1" applyAlignment="1">
      <alignment wrapText="1"/>
    </xf>
    <xf numFmtId="0" fontId="0" fillId="0" borderId="2" xfId="0" applyFont="1" applyFill="1" applyBorder="1" applyAlignment="1">
      <alignment vertical="top" wrapText="1"/>
    </xf>
    <xf numFmtId="0" fontId="19" fillId="0" borderId="0" xfId="0" applyFont="1" applyBorder="1" applyAlignment="1">
      <alignment vertical="center"/>
    </xf>
    <xf numFmtId="0" fontId="16" fillId="0" borderId="0" xfId="0" applyFont="1"/>
    <xf numFmtId="0" fontId="15" fillId="0" borderId="0" xfId="0" applyFont="1" applyBorder="1" applyAlignment="1">
      <alignment vertical="center"/>
    </xf>
    <xf numFmtId="0" fontId="0" fillId="0" borderId="0" xfId="0" applyFont="1" applyAlignment="1">
      <alignment horizontal="center"/>
    </xf>
    <xf numFmtId="0" fontId="2" fillId="0" borderId="13" xfId="0" applyFont="1" applyBorder="1" applyAlignment="1">
      <alignment horizontal="center"/>
    </xf>
    <xf numFmtId="0" fontId="2" fillId="0" borderId="13" xfId="0" applyFont="1" applyBorder="1" applyAlignment="1">
      <alignment horizontal="center" wrapText="1"/>
    </xf>
    <xf numFmtId="0" fontId="2" fillId="0" borderId="3" xfId="0" applyFont="1" applyBorder="1" applyAlignment="1">
      <alignment horizontal="center"/>
    </xf>
    <xf numFmtId="0" fontId="10" fillId="0" borderId="14" xfId="596" applyFont="1" applyBorder="1" applyAlignment="1">
      <alignment horizontal="center" wrapText="1"/>
      <protection/>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0" xfId="0" applyBorder="1" applyAlignment="1">
      <alignment/>
    </xf>
    <xf numFmtId="0" fontId="0" fillId="0" borderId="0" xfId="0" applyBorder="1" applyAlignment="1">
      <alignment horizontal="left" vertical="center" wrapText="1"/>
    </xf>
    <xf numFmtId="0" fontId="0" fillId="0" borderId="4" xfId="0" applyBorder="1"/>
    <xf numFmtId="0" fontId="0" fillId="0" borderId="13" xfId="0" applyBorder="1"/>
    <xf numFmtId="0" fontId="0" fillId="0" borderId="5" xfId="0" applyBorder="1"/>
    <xf numFmtId="0" fontId="0" fillId="0" borderId="11" xfId="0" applyBorder="1"/>
    <xf numFmtId="0" fontId="2" fillId="0" borderId="5" xfId="0" applyFont="1" applyBorder="1" applyAlignment="1">
      <alignment horizontal="center" wrapText="1"/>
    </xf>
    <xf numFmtId="0" fontId="0" fillId="0" borderId="21" xfId="0" applyBorder="1"/>
    <xf numFmtId="0" fontId="0" fillId="0" borderId="21" xfId="0" applyBorder="1" applyAlignment="1">
      <alignment horizontal="center"/>
    </xf>
    <xf numFmtId="44" fontId="0" fillId="0" borderId="2" xfId="16" applyFont="1" applyFill="1" applyBorder="1"/>
    <xf numFmtId="0" fontId="0" fillId="4" borderId="1" xfId="0" applyFont="1" applyFill="1" applyBorder="1" applyAlignment="1">
      <alignment horizontal="center" vertical="center" wrapText="1"/>
    </xf>
    <xf numFmtId="165" fontId="0" fillId="4" borderId="1" xfId="0" applyNumberFormat="1" applyFont="1" applyFill="1" applyBorder="1" applyAlignment="1">
      <alignment horizontal="center" vertical="center" wrapText="1"/>
    </xf>
    <xf numFmtId="44" fontId="0" fillId="4" borderId="2" xfId="0" applyNumberFormat="1" applyFont="1" applyFill="1" applyBorder="1" applyAlignment="1">
      <alignment horizontal="center" vertical="center" wrapText="1"/>
    </xf>
    <xf numFmtId="44" fontId="0" fillId="4" borderId="0" xfId="0" applyNumberFormat="1" applyFont="1" applyFill="1" applyBorder="1" applyAlignment="1">
      <alignment horizontal="center" vertical="center" wrapText="1"/>
    </xf>
    <xf numFmtId="165" fontId="0" fillId="4" borderId="4" xfId="0" applyNumberFormat="1" applyFont="1" applyFill="1" applyBorder="1"/>
    <xf numFmtId="164" fontId="0" fillId="4" borderId="13" xfId="0" applyNumberFormat="1" applyFont="1" applyFill="1" applyBorder="1"/>
    <xf numFmtId="0" fontId="0" fillId="4" borderId="13"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5" borderId="13" xfId="0" applyFont="1" applyFill="1" applyBorder="1" applyAlignment="1">
      <alignment horizontal="center" wrapText="1"/>
    </xf>
    <xf numFmtId="165" fontId="0" fillId="5" borderId="4" xfId="0" applyNumberFormat="1" applyFont="1" applyFill="1" applyBorder="1"/>
    <xf numFmtId="164" fontId="0" fillId="5" borderId="13" xfId="0" applyNumberFormat="1" applyFont="1" applyFill="1" applyBorder="1"/>
    <xf numFmtId="0" fontId="0" fillId="5" borderId="13"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8" fillId="4" borderId="0" xfId="0" applyFont="1" applyFill="1" applyBorder="1" applyAlignment="1">
      <alignment vertical="center" wrapText="1"/>
    </xf>
    <xf numFmtId="0" fontId="0" fillId="4" borderId="1" xfId="0" applyFont="1" applyFill="1" applyBorder="1" applyAlignment="1">
      <alignment vertical="center" wrapText="1"/>
    </xf>
    <xf numFmtId="44" fontId="16" fillId="5" borderId="22" xfId="0" applyNumberFormat="1" applyFont="1" applyFill="1" applyBorder="1"/>
    <xf numFmtId="44" fontId="16" fillId="5" borderId="23" xfId="0" applyNumberFormat="1" applyFont="1" applyFill="1" applyBorder="1"/>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20" fillId="0" borderId="1" xfId="0" applyFont="1" applyBorder="1"/>
    <xf numFmtId="44" fontId="20" fillId="0" borderId="0" xfId="16" applyFont="1" applyBorder="1"/>
    <xf numFmtId="165" fontId="20" fillId="0" borderId="0" xfId="595" applyNumberFormat="1" applyFont="1" applyBorder="1"/>
    <xf numFmtId="165" fontId="20" fillId="0" borderId="1" xfId="0" applyNumberFormat="1" applyFont="1" applyBorder="1"/>
    <xf numFmtId="165" fontId="20" fillId="0" borderId="0" xfId="16" applyNumberFormat="1" applyFont="1" applyBorder="1"/>
    <xf numFmtId="0" fontId="20" fillId="0" borderId="1" xfId="0" applyFont="1" applyFill="1" applyBorder="1"/>
    <xf numFmtId="44" fontId="20" fillId="0" borderId="0" xfId="16" applyFont="1" applyFill="1" applyBorder="1"/>
    <xf numFmtId="165" fontId="20" fillId="0" borderId="0" xfId="15" applyNumberFormat="1" applyFont="1" applyFill="1" applyBorder="1"/>
    <xf numFmtId="0" fontId="8" fillId="0" borderId="0" xfId="0" applyFont="1" applyFill="1" applyBorder="1"/>
    <xf numFmtId="165" fontId="20" fillId="0" borderId="0" xfId="15" applyNumberFormat="1" applyFont="1" applyBorder="1"/>
    <xf numFmtId="165" fontId="20" fillId="0" borderId="0" xfId="0" applyNumberFormat="1" applyFont="1" applyBorder="1"/>
    <xf numFmtId="0" fontId="20" fillId="0" borderId="0" xfId="0" applyFont="1" applyBorder="1" applyAlignment="1">
      <alignment horizontal="center"/>
    </xf>
    <xf numFmtId="0" fontId="20" fillId="0" borderId="0" xfId="0" applyFont="1" applyBorder="1"/>
    <xf numFmtId="0" fontId="0" fillId="4" borderId="0" xfId="0" applyFont="1" applyFill="1" applyBorder="1" applyAlignment="1">
      <alignment vertical="center" wrapText="1"/>
    </xf>
    <xf numFmtId="165" fontId="9" fillId="0" borderId="0" xfId="0" applyNumberFormat="1" applyFont="1" applyBorder="1" applyAlignment="1">
      <alignment/>
    </xf>
    <xf numFmtId="0" fontId="20" fillId="0" borderId="0" xfId="0" applyFont="1" applyFill="1" applyBorder="1"/>
    <xf numFmtId="165" fontId="20" fillId="0" borderId="1" xfId="0" applyNumberFormat="1" applyFont="1" applyFill="1" applyBorder="1"/>
    <xf numFmtId="4" fontId="20" fillId="0" borderId="0" xfId="0" applyNumberFormat="1" applyFont="1" applyFill="1" applyBorder="1"/>
    <xf numFmtId="0" fontId="20" fillId="0" borderId="0" xfId="0" applyFont="1" applyFill="1" applyBorder="1" applyAlignment="1">
      <alignment horizontal="center" vertical="center" wrapText="1"/>
    </xf>
    <xf numFmtId="0" fontId="15" fillId="0" borderId="10" xfId="0" applyFont="1" applyBorder="1" applyAlignment="1">
      <alignment vertical="center"/>
    </xf>
    <xf numFmtId="0" fontId="0" fillId="0" borderId="0" xfId="0" applyFill="1" applyBorder="1"/>
    <xf numFmtId="0" fontId="0" fillId="0" borderId="11" xfId="0" applyFont="1" applyFill="1" applyBorder="1" applyAlignment="1">
      <alignment horizontal="center" wrapText="1"/>
    </xf>
    <xf numFmtId="164" fontId="0" fillId="0" borderId="10" xfId="0" applyNumberFormat="1" applyFont="1" applyFill="1" applyBorder="1"/>
    <xf numFmtId="44" fontId="0" fillId="4" borderId="1" xfId="0" applyNumberFormat="1" applyFont="1" applyFill="1" applyBorder="1" applyAlignment="1">
      <alignment horizontal="center" vertical="center" wrapText="1"/>
    </xf>
    <xf numFmtId="0" fontId="0" fillId="4" borderId="5" xfId="0" applyFont="1" applyFill="1" applyBorder="1" applyAlignment="1">
      <alignment horizontal="center" wrapText="1"/>
    </xf>
    <xf numFmtId="164" fontId="0" fillId="4" borderId="4" xfId="0" applyNumberFormat="1" applyFont="1" applyFill="1" applyBorder="1"/>
    <xf numFmtId="0" fontId="0" fillId="0" borderId="12" xfId="0" applyBorder="1"/>
    <xf numFmtId="0" fontId="0" fillId="0" borderId="1" xfId="0" applyBorder="1"/>
    <xf numFmtId="0" fontId="0" fillId="0" borderId="10" xfId="0" applyBorder="1"/>
    <xf numFmtId="0" fontId="2" fillId="0" borderId="0" xfId="0" applyFont="1" applyBorder="1" applyAlignment="1">
      <alignment/>
    </xf>
    <xf numFmtId="0" fontId="2" fillId="0" borderId="25" xfId="0" applyFont="1" applyBorder="1" applyAlignment="1">
      <alignment horizontal="center"/>
    </xf>
    <xf numFmtId="0" fontId="15" fillId="0" borderId="26" xfId="0" applyFont="1" applyBorder="1" applyAlignment="1">
      <alignment vertical="center"/>
    </xf>
    <xf numFmtId="0" fontId="20" fillId="0" borderId="0" xfId="0" applyFont="1" applyAlignment="1">
      <alignment horizontal="center"/>
    </xf>
    <xf numFmtId="0" fontId="20" fillId="0" borderId="0" xfId="0" applyFont="1"/>
    <xf numFmtId="0" fontId="2" fillId="0" borderId="27" xfId="0" applyFont="1" applyBorder="1" applyAlignment="1">
      <alignment horizontal="center"/>
    </xf>
    <xf numFmtId="0" fontId="2" fillId="0" borderId="28" xfId="0" applyFont="1" applyBorder="1" applyAlignment="1">
      <alignment horizontal="center"/>
    </xf>
    <xf numFmtId="0" fontId="2" fillId="0" borderId="28" xfId="0" applyFont="1" applyBorder="1" applyAlignment="1">
      <alignment horizontal="center" wrapText="1"/>
    </xf>
    <xf numFmtId="0" fontId="2" fillId="0" borderId="29" xfId="0" applyFont="1" applyBorder="1" applyAlignment="1">
      <alignment horizontal="center" wrapText="1"/>
    </xf>
    <xf numFmtId="166" fontId="0" fillId="0" borderId="0" xfId="18" applyNumberFormat="1" applyFont="1" applyAlignment="1">
      <alignment horizontal="center"/>
    </xf>
    <xf numFmtId="166" fontId="0" fillId="0" borderId="0" xfId="18" applyNumberFormat="1" applyFont="1" applyBorder="1"/>
    <xf numFmtId="166" fontId="20" fillId="0" borderId="30" xfId="18" applyNumberFormat="1" applyFont="1" applyBorder="1" applyAlignment="1">
      <alignment horizontal="center"/>
    </xf>
    <xf numFmtId="0" fontId="15" fillId="0" borderId="0" xfId="0" applyFont="1"/>
    <xf numFmtId="0" fontId="10" fillId="0" borderId="31" xfId="596" applyFont="1" applyBorder="1" applyAlignment="1">
      <alignment horizontal="center"/>
      <protection/>
    </xf>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2" fillId="4" borderId="13" xfId="596" applyFont="1" applyFill="1" applyBorder="1" applyAlignment="1">
      <alignment horizontal="left" wrapText="1"/>
      <protection/>
    </xf>
    <xf numFmtId="0" fontId="2" fillId="5" borderId="13" xfId="596" applyFont="1" applyFill="1" applyBorder="1" applyAlignment="1">
      <alignment horizontal="left" wrapText="1"/>
      <protection/>
    </xf>
    <xf numFmtId="0" fontId="2" fillId="0" borderId="0" xfId="596" applyFont="1" applyFill="1" applyBorder="1" applyAlignment="1">
      <alignment horizontal="left" wrapText="1"/>
      <protection/>
    </xf>
    <xf numFmtId="166" fontId="20" fillId="0" borderId="0" xfId="18" applyNumberFormat="1" applyFont="1"/>
    <xf numFmtId="0" fontId="2" fillId="0" borderId="21" xfId="0" applyFont="1" applyBorder="1" applyAlignment="1">
      <alignment horizontal="center" wrapText="1"/>
    </xf>
    <xf numFmtId="0" fontId="2" fillId="0" borderId="26" xfId="0" applyFont="1" applyBorder="1" applyAlignment="1">
      <alignment horizontal="center" wrapText="1"/>
    </xf>
    <xf numFmtId="44" fontId="0" fillId="0" borderId="0"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5" fontId="0" fillId="0" borderId="1" xfId="0" applyNumberFormat="1" applyFont="1" applyFill="1" applyBorder="1" applyAlignment="1">
      <alignment horizontal="center" vertical="center" wrapText="1"/>
    </xf>
    <xf numFmtId="44" fontId="0" fillId="0" borderId="2" xfId="0" applyNumberFormat="1" applyFont="1" applyFill="1" applyBorder="1" applyAlignment="1">
      <alignment horizontal="center" vertical="center" wrapText="1"/>
    </xf>
    <xf numFmtId="165" fontId="0" fillId="0" borderId="0" xfId="604" applyNumberFormat="1" applyFont="1" applyFill="1" applyBorder="1" applyAlignment="1">
      <alignment wrapText="1"/>
    </xf>
    <xf numFmtId="44" fontId="0" fillId="4" borderId="5" xfId="604" applyFont="1" applyFill="1" applyBorder="1"/>
    <xf numFmtId="44" fontId="0" fillId="5" borderId="5" xfId="604" applyFont="1" applyFill="1" applyBorder="1"/>
    <xf numFmtId="44" fontId="0" fillId="0" borderId="2" xfId="604" applyFont="1" applyFill="1" applyBorder="1"/>
    <xf numFmtId="4" fontId="0" fillId="0" borderId="0" xfId="0" applyNumberFormat="1" applyFont="1" applyFill="1" applyBorder="1"/>
    <xf numFmtId="0" fontId="0" fillId="0" borderId="0" xfId="0" applyFont="1" applyFill="1" applyBorder="1" applyAlignment="1">
      <alignment wrapText="1"/>
    </xf>
    <xf numFmtId="0" fontId="20" fillId="0" borderId="1" xfId="0" applyFont="1" applyFill="1" applyBorder="1" applyAlignment="1">
      <alignment vertical="center" wrapText="1"/>
    </xf>
    <xf numFmtId="43" fontId="0" fillId="0" borderId="0" xfId="18" applyFont="1" applyFill="1" applyBorder="1" applyAlignment="1">
      <alignment horizontal="center" vertical="center" wrapText="1"/>
    </xf>
    <xf numFmtId="44" fontId="0" fillId="0" borderId="0" xfId="604" applyFont="1" applyFill="1" applyBorder="1"/>
    <xf numFmtId="43" fontId="20" fillId="0" borderId="0" xfId="18"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44" fontId="20" fillId="0" borderId="2" xfId="0" applyNumberFormat="1" applyFont="1" applyFill="1" applyBorder="1" applyAlignment="1">
      <alignment horizontal="center" vertical="center" wrapText="1"/>
    </xf>
    <xf numFmtId="0" fontId="0" fillId="4" borderId="2" xfId="0" applyFont="1" applyFill="1" applyBorder="1" applyAlignment="1">
      <alignment vertical="center" wrapText="1"/>
    </xf>
    <xf numFmtId="0" fontId="2" fillId="0" borderId="30" xfId="0" applyFont="1" applyBorder="1" applyAlignment="1">
      <alignment horizontal="center"/>
    </xf>
    <xf numFmtId="0" fontId="2" fillId="0" borderId="32" xfId="596" applyFont="1" applyBorder="1" applyAlignment="1">
      <alignment horizontal="center" vertical="center"/>
      <protection/>
    </xf>
    <xf numFmtId="0" fontId="2" fillId="0" borderId="33" xfId="596" applyFont="1" applyBorder="1" applyAlignment="1">
      <alignment vertical="center"/>
      <protection/>
    </xf>
    <xf numFmtId="0" fontId="2" fillId="0" borderId="34" xfId="596" applyFont="1" applyBorder="1" applyAlignment="1">
      <alignment vertical="center"/>
      <protection/>
    </xf>
    <xf numFmtId="0" fontId="0" fillId="0" borderId="32" xfId="596" applyBorder="1" applyAlignment="1">
      <alignment vertical="center"/>
      <protection/>
    </xf>
    <xf numFmtId="0" fontId="2" fillId="0" borderId="31" xfId="596" applyFont="1" applyBorder="1" applyAlignment="1">
      <alignment vertical="center"/>
      <protection/>
    </xf>
    <xf numFmtId="0" fontId="2" fillId="0" borderId="30" xfId="596" applyFont="1" applyBorder="1" applyAlignment="1">
      <alignment vertical="center"/>
      <protection/>
    </xf>
    <xf numFmtId="0" fontId="0" fillId="0" borderId="35" xfId="596" applyBorder="1" applyAlignment="1">
      <alignment vertical="center"/>
      <protection/>
    </xf>
    <xf numFmtId="0" fontId="2" fillId="0" borderId="34" xfId="596" applyFont="1" applyBorder="1" applyAlignment="1">
      <alignment horizontal="center" vertical="center"/>
      <protection/>
    </xf>
    <xf numFmtId="0" fontId="2" fillId="0" borderId="33" xfId="596" applyFont="1" applyBorder="1" applyAlignment="1">
      <alignment horizontal="center" vertical="center"/>
      <protection/>
    </xf>
    <xf numFmtId="0" fontId="2" fillId="0" borderId="31" xfId="596" applyFont="1" applyBorder="1" applyAlignment="1">
      <alignment horizontal="center" vertical="center"/>
      <protection/>
    </xf>
    <xf numFmtId="0" fontId="2" fillId="0" borderId="30" xfId="596" applyFont="1" applyBorder="1" applyAlignment="1">
      <alignment horizontal="center" vertical="center"/>
      <protection/>
    </xf>
    <xf numFmtId="0" fontId="2" fillId="0" borderId="35" xfId="596" applyFont="1" applyBorder="1" applyAlignment="1">
      <alignment horizontal="center" vertical="center"/>
      <protection/>
    </xf>
    <xf numFmtId="0" fontId="0" fillId="0" borderId="33" xfId="596" applyBorder="1" applyAlignment="1">
      <alignment horizontal="center" vertical="center"/>
      <protection/>
    </xf>
    <xf numFmtId="0" fontId="0" fillId="0" borderId="31" xfId="596" applyBorder="1" applyAlignment="1">
      <alignment horizontal="center" vertical="center"/>
      <protection/>
    </xf>
    <xf numFmtId="0" fontId="2" fillId="0" borderId="0" xfId="0" applyFont="1" applyBorder="1" applyAlignment="1">
      <alignment horizontal="center" wrapText="1"/>
    </xf>
    <xf numFmtId="0" fontId="0" fillId="0" borderId="0" xfId="0" applyFont="1" applyBorder="1" applyAlignment="1">
      <alignment horizontal="center" vertical="center"/>
    </xf>
    <xf numFmtId="0" fontId="2" fillId="0" borderId="0" xfId="0" applyFont="1" applyBorder="1" applyAlignment="1">
      <alignment horizontal="center"/>
    </xf>
    <xf numFmtId="0" fontId="0" fillId="0" borderId="34" xfId="596" applyBorder="1" applyAlignment="1">
      <alignment horizontal="center" vertical="center"/>
      <protection/>
    </xf>
    <xf numFmtId="0" fontId="0" fillId="0" borderId="30" xfId="596" applyBorder="1" applyAlignment="1">
      <alignment horizontal="center" vertical="center"/>
      <protection/>
    </xf>
    <xf numFmtId="0" fontId="0" fillId="0" borderId="36" xfId="596" applyBorder="1" applyAlignment="1">
      <alignment horizontal="center" vertical="center"/>
      <protection/>
    </xf>
    <xf numFmtId="0" fontId="0" fillId="0" borderId="37" xfId="596" applyBorder="1" applyAlignment="1">
      <alignment horizontal="center" vertical="center"/>
      <protection/>
    </xf>
    <xf numFmtId="9" fontId="0" fillId="0" borderId="0" xfId="15" applyFont="1"/>
    <xf numFmtId="9" fontId="0" fillId="0" borderId="11" xfId="15" applyFont="1" applyBorder="1"/>
    <xf numFmtId="9" fontId="2" fillId="0" borderId="5" xfId="15" applyFont="1" applyBorder="1" applyAlignment="1">
      <alignment horizontal="center"/>
    </xf>
    <xf numFmtId="0" fontId="2" fillId="4" borderId="13" xfId="596" applyFont="1" applyFill="1" applyBorder="1" applyAlignment="1">
      <alignment horizontal="left" wrapText="1"/>
      <protection/>
    </xf>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2" fillId="5" borderId="13" xfId="596" applyFont="1" applyFill="1" applyBorder="1" applyAlignment="1">
      <alignment horizontal="left" wrapText="1"/>
      <protection/>
    </xf>
    <xf numFmtId="0" fontId="15" fillId="6" borderId="38" xfId="596" applyFont="1" applyFill="1" applyBorder="1">
      <alignment/>
      <protection/>
    </xf>
    <xf numFmtId="0" fontId="15" fillId="6" borderId="39" xfId="596" applyFont="1" applyFill="1" applyBorder="1">
      <alignment/>
      <protection/>
    </xf>
    <xf numFmtId="0" fontId="15" fillId="6" borderId="39" xfId="0" applyFont="1" applyFill="1" applyBorder="1" applyAlignment="1">
      <alignment horizontal="center"/>
    </xf>
    <xf numFmtId="165" fontId="15" fillId="6" borderId="38" xfId="0" applyNumberFormat="1" applyFont="1" applyFill="1" applyBorder="1"/>
    <xf numFmtId="44" fontId="15" fillId="6" borderId="40" xfId="0" applyNumberFormat="1" applyFont="1" applyFill="1" applyBorder="1"/>
    <xf numFmtId="44" fontId="16" fillId="6" borderId="22" xfId="0" applyNumberFormat="1" applyFont="1" applyFill="1" applyBorder="1"/>
    <xf numFmtId="44" fontId="16" fillId="6" borderId="23" xfId="0" applyNumberFormat="1" applyFont="1" applyFill="1" applyBorder="1"/>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5" fillId="7" borderId="38" xfId="596" applyFont="1" applyFill="1" applyBorder="1">
      <alignment/>
      <protection/>
    </xf>
    <xf numFmtId="0" fontId="15" fillId="7" borderId="39" xfId="596" applyFont="1" applyFill="1" applyBorder="1">
      <alignment/>
      <protection/>
    </xf>
    <xf numFmtId="0" fontId="15" fillId="7" borderId="39" xfId="0" applyFont="1" applyFill="1" applyBorder="1" applyAlignment="1">
      <alignment horizontal="center"/>
    </xf>
    <xf numFmtId="165" fontId="15" fillId="7" borderId="38" xfId="0" applyNumberFormat="1" applyFont="1" applyFill="1" applyBorder="1"/>
    <xf numFmtId="44" fontId="15" fillId="7" borderId="40" xfId="0" applyNumberFormat="1" applyFont="1" applyFill="1" applyBorder="1"/>
    <xf numFmtId="44" fontId="16" fillId="7" borderId="22" xfId="0" applyNumberFormat="1" applyFont="1" applyFill="1" applyBorder="1"/>
    <xf numFmtId="44" fontId="16" fillId="7" borderId="23" xfId="0" applyNumberFormat="1" applyFont="1" applyFill="1" applyBorder="1"/>
    <xf numFmtId="0" fontId="16" fillId="7" borderId="23"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2" fillId="7" borderId="1" xfId="596" applyFont="1" applyFill="1" applyBorder="1" applyAlignment="1">
      <alignment wrapText="1"/>
      <protection/>
    </xf>
    <xf numFmtId="0" fontId="2" fillId="7" borderId="0" xfId="596" applyFont="1" applyFill="1" applyBorder="1" applyAlignment="1">
      <alignment wrapText="1"/>
      <protection/>
    </xf>
    <xf numFmtId="44" fontId="2" fillId="7" borderId="0" xfId="596" applyNumberFormat="1" applyFont="1" applyFill="1" applyBorder="1" applyAlignment="1">
      <alignment horizontal="center" wrapText="1"/>
      <protection/>
    </xf>
    <xf numFmtId="165" fontId="2" fillId="7" borderId="0" xfId="595" applyNumberFormat="1" applyFont="1" applyFill="1" applyBorder="1" applyAlignment="1">
      <alignment horizontal="center" wrapText="1"/>
    </xf>
    <xf numFmtId="0" fontId="2" fillId="7" borderId="2" xfId="596" applyFont="1" applyFill="1" applyBorder="1" applyAlignment="1">
      <alignment horizontal="left"/>
      <protection/>
    </xf>
    <xf numFmtId="165" fontId="2" fillId="7" borderId="1" xfId="0" applyNumberFormat="1" applyFont="1" applyFill="1" applyBorder="1"/>
    <xf numFmtId="44" fontId="2" fillId="7" borderId="1" xfId="0" applyNumberFormat="1" applyFont="1" applyFill="1" applyBorder="1"/>
    <xf numFmtId="44" fontId="2" fillId="7" borderId="0" xfId="0" applyNumberFormat="1" applyFont="1" applyFill="1" applyBorder="1"/>
    <xf numFmtId="0" fontId="2" fillId="7" borderId="0" xfId="596" applyFont="1" applyFill="1" applyBorder="1" applyAlignment="1">
      <alignment horizontal="center" vertical="center" wrapText="1"/>
      <protection/>
    </xf>
    <xf numFmtId="0" fontId="6" fillId="7" borderId="2" xfId="596" applyFont="1" applyFill="1" applyBorder="1" applyAlignment="1">
      <alignment horizontal="center" vertical="center" wrapText="1"/>
      <protection/>
    </xf>
    <xf numFmtId="0" fontId="2" fillId="7" borderId="1" xfId="596" applyFont="1" applyFill="1" applyBorder="1" applyAlignment="1">
      <alignment horizontal="left" wrapText="1"/>
      <protection/>
    </xf>
    <xf numFmtId="0" fontId="2" fillId="7" borderId="0" xfId="596" applyFont="1" applyFill="1" applyBorder="1" applyAlignment="1">
      <alignment horizontal="left" wrapText="1"/>
      <protection/>
    </xf>
    <xf numFmtId="44" fontId="2" fillId="6" borderId="0" xfId="596" applyNumberFormat="1" applyFont="1" applyFill="1" applyBorder="1" applyAlignment="1">
      <alignment horizontal="center" wrapText="1"/>
      <protection/>
    </xf>
    <xf numFmtId="165" fontId="2" fillId="6" borderId="0" xfId="595" applyNumberFormat="1" applyFont="1" applyFill="1" applyBorder="1" applyAlignment="1">
      <alignment horizontal="center" wrapText="1"/>
    </xf>
    <xf numFmtId="0" fontId="2" fillId="6" borderId="2" xfId="596" applyFont="1" applyFill="1" applyBorder="1" applyAlignment="1">
      <alignment horizontal="left"/>
      <protection/>
    </xf>
    <xf numFmtId="165" fontId="2" fillId="6" borderId="1" xfId="0" applyNumberFormat="1" applyFont="1" applyFill="1" applyBorder="1"/>
    <xf numFmtId="44" fontId="2" fillId="6" borderId="1" xfId="0" applyNumberFormat="1" applyFont="1" applyFill="1" applyBorder="1"/>
    <xf numFmtId="44" fontId="2" fillId="6" borderId="0" xfId="0" applyNumberFormat="1" applyFont="1" applyFill="1" applyBorder="1"/>
    <xf numFmtId="0" fontId="2" fillId="6" borderId="1" xfId="596" applyFont="1" applyFill="1" applyBorder="1" applyAlignment="1">
      <alignment wrapText="1"/>
      <protection/>
    </xf>
    <xf numFmtId="0" fontId="2" fillId="6" borderId="0" xfId="596" applyFont="1" applyFill="1" applyBorder="1" applyAlignment="1">
      <alignment wrapText="1"/>
      <protection/>
    </xf>
    <xf numFmtId="0" fontId="2" fillId="6" borderId="2" xfId="596" applyFont="1" applyFill="1" applyBorder="1" applyAlignment="1">
      <alignment horizontal="center" vertical="center" wrapText="1"/>
      <protection/>
    </xf>
    <xf numFmtId="0" fontId="2" fillId="6" borderId="2" xfId="596" applyFont="1" applyFill="1" applyBorder="1" applyAlignment="1">
      <alignment horizontal="left" wrapText="1"/>
      <protection/>
    </xf>
    <xf numFmtId="0" fontId="2" fillId="7" borderId="4" xfId="596" applyFont="1" applyFill="1" applyBorder="1" applyAlignment="1">
      <alignment wrapText="1"/>
      <protection/>
    </xf>
    <xf numFmtId="0" fontId="2" fillId="7" borderId="13" xfId="596" applyFont="1" applyFill="1" applyBorder="1" applyAlignment="1">
      <alignment wrapText="1"/>
      <protection/>
    </xf>
    <xf numFmtId="44" fontId="2" fillId="7" borderId="13" xfId="596" applyNumberFormat="1" applyFont="1" applyFill="1" applyBorder="1" applyAlignment="1">
      <alignment horizontal="center" wrapText="1"/>
      <protection/>
    </xf>
    <xf numFmtId="165" fontId="2" fillId="7" borderId="13" xfId="595" applyNumberFormat="1" applyFont="1" applyFill="1" applyBorder="1" applyAlignment="1">
      <alignment horizontal="center" wrapText="1"/>
    </xf>
    <xf numFmtId="0" fontId="2" fillId="7" borderId="5" xfId="596" applyFont="1" applyFill="1" applyBorder="1" applyAlignment="1">
      <alignment horizontal="left" wrapText="1"/>
      <protection/>
    </xf>
    <xf numFmtId="165" fontId="2" fillId="7" borderId="4" xfId="0" applyNumberFormat="1" applyFont="1" applyFill="1" applyBorder="1"/>
    <xf numFmtId="44" fontId="2" fillId="7" borderId="4" xfId="0" applyNumberFormat="1" applyFont="1" applyFill="1" applyBorder="1"/>
    <xf numFmtId="44" fontId="2" fillId="7" borderId="13" xfId="0" applyNumberFormat="1" applyFont="1" applyFill="1" applyBorder="1"/>
    <xf numFmtId="0" fontId="2" fillId="7" borderId="13" xfId="596" applyFont="1" applyFill="1" applyBorder="1" applyAlignment="1">
      <alignment horizontal="center" vertical="center" wrapText="1"/>
      <protection/>
    </xf>
    <xf numFmtId="0" fontId="0" fillId="7" borderId="5" xfId="596" applyFont="1" applyFill="1" applyBorder="1" applyAlignment="1">
      <alignment horizontal="center" vertical="center" wrapText="1"/>
      <protection/>
    </xf>
    <xf numFmtId="44" fontId="6" fillId="0" borderId="1" xfId="0" applyNumberFormat="1" applyFont="1" applyFill="1" applyBorder="1" applyAlignment="1">
      <alignment horizontal="center" vertical="center" wrapText="1"/>
    </xf>
    <xf numFmtId="44" fontId="0" fillId="0" borderId="1" xfId="0" applyNumberFormat="1" applyFont="1" applyFill="1" applyBorder="1" applyAlignment="1">
      <alignment horizontal="center" vertical="center" wrapText="1"/>
    </xf>
    <xf numFmtId="0" fontId="0" fillId="0" borderId="10" xfId="0" applyFill="1" applyBorder="1"/>
    <xf numFmtId="0" fontId="0" fillId="0" borderId="12" xfId="0" applyFill="1" applyBorder="1"/>
    <xf numFmtId="0" fontId="0" fillId="0" borderId="11" xfId="0" applyFill="1" applyBorder="1"/>
    <xf numFmtId="10" fontId="0" fillId="0" borderId="1" xfId="604" applyNumberFormat="1" applyFont="1" applyFill="1" applyBorder="1"/>
    <xf numFmtId="0" fontId="0" fillId="6" borderId="2" xfId="596" applyFont="1" applyFill="1" applyBorder="1" applyAlignment="1">
      <alignment horizontal="left" vertical="center" wrapText="1"/>
      <protection/>
    </xf>
    <xf numFmtId="0" fontId="0" fillId="0" borderId="0" xfId="0" applyFont="1" applyBorder="1" applyAlignment="1">
      <alignment horizontal="center"/>
    </xf>
    <xf numFmtId="0" fontId="0" fillId="0" borderId="0" xfId="0" applyBorder="1" applyAlignment="1">
      <alignment horizontal="center"/>
    </xf>
    <xf numFmtId="14" fontId="20" fillId="0" borderId="0" xfId="0" applyNumberFormat="1" applyFont="1" applyFill="1" applyBorder="1"/>
    <xf numFmtId="43" fontId="0" fillId="0" borderId="0" xfId="18" applyFont="1"/>
    <xf numFmtId="43" fontId="20" fillId="0" borderId="0" xfId="18" applyFont="1"/>
    <xf numFmtId="9" fontId="20" fillId="0" borderId="0" xfId="15" applyFont="1"/>
    <xf numFmtId="43" fontId="0" fillId="0" borderId="11" xfId="18" applyFont="1" applyBorder="1"/>
    <xf numFmtId="43" fontId="2" fillId="0" borderId="5" xfId="18" applyFont="1" applyBorder="1" applyAlignment="1">
      <alignment horizontal="center" wrapText="1"/>
    </xf>
    <xf numFmtId="43" fontId="0" fillId="0" borderId="41" xfId="18" applyFont="1" applyBorder="1"/>
    <xf numFmtId="0" fontId="7" fillId="0" borderId="0" xfId="0" applyFont="1" applyAlignment="1">
      <alignment vertical="center"/>
    </xf>
    <xf numFmtId="44" fontId="0" fillId="0" borderId="0" xfId="0" applyNumberFormat="1" applyFont="1"/>
    <xf numFmtId="0" fontId="2" fillId="4" borderId="13" xfId="596" applyFont="1" applyFill="1" applyBorder="1" applyAlignment="1">
      <alignment horizontal="left" wrapText="1"/>
      <protection/>
    </xf>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2" fillId="5" borderId="13" xfId="596" applyFont="1" applyFill="1" applyBorder="1" applyAlignment="1">
      <alignment horizontal="left" wrapText="1"/>
      <protection/>
    </xf>
    <xf numFmtId="0" fontId="0" fillId="0" borderId="2" xfId="0" applyFont="1" applyBorder="1" applyAlignment="1">
      <alignment vertical="top" wrapText="1"/>
    </xf>
    <xf numFmtId="44" fontId="0" fillId="8" borderId="0" xfId="0" applyNumberFormat="1" applyFont="1" applyFill="1" applyBorder="1"/>
    <xf numFmtId="43" fontId="0" fillId="8" borderId="0" xfId="18" applyFont="1" applyFill="1"/>
    <xf numFmtId="0" fontId="0" fillId="8" borderId="0" xfId="0" applyFont="1" applyFill="1"/>
    <xf numFmtId="44" fontId="0" fillId="8" borderId="0" xfId="0" applyNumberFormat="1" applyFont="1" applyFill="1"/>
    <xf numFmtId="37" fontId="0" fillId="8" borderId="0" xfId="0" applyNumberFormat="1" applyFont="1" applyFill="1" applyAlignment="1">
      <alignment horizontal="center"/>
    </xf>
    <xf numFmtId="37" fontId="0" fillId="8" borderId="0" xfId="0" applyNumberFormat="1" applyFont="1" applyFill="1"/>
    <xf numFmtId="0" fontId="0" fillId="8" borderId="0" xfId="0" applyFont="1" applyFill="1" applyAlignment="1">
      <alignment horizontal="center"/>
    </xf>
    <xf numFmtId="0" fontId="15" fillId="8" borderId="0" xfId="0" applyFont="1" applyFill="1"/>
    <xf numFmtId="9" fontId="2" fillId="0" borderId="0" xfId="15" applyFont="1" applyBorder="1" applyAlignment="1">
      <alignment horizontal="center"/>
    </xf>
    <xf numFmtId="43" fontId="2" fillId="0" borderId="0" xfId="18" applyFont="1" applyBorder="1" applyAlignment="1">
      <alignment horizontal="center" wrapText="1"/>
    </xf>
    <xf numFmtId="166" fontId="0" fillId="8" borderId="0" xfId="18" applyNumberFormat="1" applyFont="1" applyFill="1"/>
    <xf numFmtId="166" fontId="0" fillId="8" borderId="41" xfId="18" applyNumberFormat="1" applyFont="1" applyFill="1" applyBorder="1"/>
    <xf numFmtId="0" fontId="0" fillId="0" borderId="12" xfId="0" applyFont="1" applyFill="1" applyBorder="1" applyAlignment="1">
      <alignment horizontal="center" wrapText="1"/>
    </xf>
    <xf numFmtId="165" fontId="20" fillId="0" borderId="0" xfId="0" applyNumberFormat="1" applyFont="1" applyFill="1" applyBorder="1" applyAlignment="1">
      <alignment horizontal="center" vertical="center" wrapText="1"/>
    </xf>
    <xf numFmtId="0" fontId="0" fillId="4" borderId="13" xfId="0" applyFont="1" applyFill="1" applyBorder="1" applyAlignment="1">
      <alignment horizontal="center" wrapText="1"/>
    </xf>
    <xf numFmtId="0" fontId="2" fillId="7" borderId="0" xfId="596" applyFont="1" applyFill="1" applyBorder="1" applyAlignment="1">
      <alignment horizontal="left"/>
      <protection/>
    </xf>
    <xf numFmtId="0" fontId="2" fillId="6" borderId="0" xfId="596" applyFont="1" applyFill="1" applyBorder="1" applyAlignment="1">
      <alignment horizontal="left"/>
      <protection/>
    </xf>
    <xf numFmtId="0" fontId="2" fillId="6" borderId="0" xfId="596" applyFont="1" applyFill="1" applyBorder="1" applyAlignment="1">
      <alignment horizontal="left" wrapText="1"/>
      <protection/>
    </xf>
    <xf numFmtId="0" fontId="2" fillId="7" borderId="13" xfId="596" applyFont="1" applyFill="1" applyBorder="1" applyAlignment="1">
      <alignment horizontal="left" wrapText="1"/>
      <protection/>
    </xf>
    <xf numFmtId="10" fontId="0" fillId="0" borderId="0" xfId="595" applyNumberFormat="1" applyFont="1" applyBorder="1"/>
    <xf numFmtId="0" fontId="20" fillId="0" borderId="1" xfId="0" applyFont="1" applyFill="1" applyBorder="1" applyAlignment="1">
      <alignment vertical="center"/>
    </xf>
    <xf numFmtId="44" fontId="20" fillId="0" borderId="0" xfId="604" applyFont="1" applyFill="1" applyBorder="1" applyAlignment="1">
      <alignment horizontal="left" vertical="center" wrapText="1"/>
    </xf>
    <xf numFmtId="43" fontId="20" fillId="0" borderId="0" xfId="18" applyFont="1" applyFill="1" applyBorder="1" applyAlignment="1">
      <alignment horizontal="left" vertical="center" wrapText="1"/>
    </xf>
    <xf numFmtId="165" fontId="20" fillId="0" borderId="1" xfId="0" applyNumberFormat="1" applyFont="1" applyFill="1" applyBorder="1" applyAlignment="1">
      <alignment vertical="center"/>
    </xf>
    <xf numFmtId="44" fontId="20" fillId="0" borderId="2" xfId="0" applyNumberFormat="1" applyFont="1" applyFill="1" applyBorder="1" applyAlignment="1">
      <alignment vertical="center"/>
    </xf>
    <xf numFmtId="0" fontId="24" fillId="9" borderId="42" xfId="0" applyFont="1" applyFill="1" applyBorder="1" applyAlignment="1">
      <alignment horizontal="center" vertical="center" wrapText="1"/>
    </xf>
    <xf numFmtId="0" fontId="18" fillId="0" borderId="42" xfId="0" applyFont="1" applyBorder="1" applyAlignment="1">
      <alignment vertical="center" wrapText="1"/>
    </xf>
    <xf numFmtId="0" fontId="18" fillId="0" borderId="42" xfId="0" applyFont="1" applyBorder="1" applyAlignment="1">
      <alignment horizontal="center" vertical="center" wrapText="1"/>
    </xf>
    <xf numFmtId="9" fontId="18" fillId="0" borderId="42" xfId="0" applyNumberFormat="1" applyFont="1" applyBorder="1" applyAlignment="1">
      <alignment horizontal="center" vertical="center" wrapText="1"/>
    </xf>
    <xf numFmtId="0" fontId="24" fillId="0" borderId="42" xfId="0" applyFont="1" applyBorder="1" applyAlignment="1">
      <alignment vertical="center" wrapText="1"/>
    </xf>
    <xf numFmtId="0" fontId="7" fillId="0" borderId="0" xfId="0" applyFont="1" applyAlignment="1">
      <alignment horizontal="left" vertical="center" indent="1"/>
    </xf>
    <xf numFmtId="0" fontId="2" fillId="7" borderId="42" xfId="0" applyFont="1" applyFill="1" applyBorder="1" applyAlignment="1">
      <alignment vertical="center" wrapText="1"/>
    </xf>
    <xf numFmtId="166" fontId="0" fillId="8" borderId="0" xfId="0" applyNumberFormat="1" applyFont="1" applyFill="1"/>
    <xf numFmtId="10" fontId="0" fillId="8" borderId="0" xfId="15" applyNumberFormat="1" applyFont="1" applyFill="1"/>
    <xf numFmtId="165" fontId="0" fillId="8" borderId="2" xfId="0" applyNumberFormat="1" applyFont="1" applyFill="1" applyBorder="1" applyAlignment="1">
      <alignment horizontal="center" vertical="center" wrapText="1"/>
    </xf>
    <xf numFmtId="43" fontId="0" fillId="8" borderId="0" xfId="18" applyFont="1" applyFill="1" applyBorder="1"/>
    <xf numFmtId="44" fontId="0" fillId="8" borderId="2" xfId="0" applyNumberFormat="1" applyFont="1" applyFill="1" applyBorder="1"/>
    <xf numFmtId="165" fontId="0" fillId="8" borderId="0" xfId="16" applyNumberFormat="1" applyFont="1" applyFill="1" applyBorder="1"/>
    <xf numFmtId="0" fontId="0" fillId="8" borderId="1" xfId="0" applyFont="1" applyFill="1" applyBorder="1"/>
    <xf numFmtId="44" fontId="0" fillId="8" borderId="0" xfId="16" applyFont="1" applyFill="1" applyBorder="1" applyAlignment="1">
      <alignment horizontal="center"/>
    </xf>
    <xf numFmtId="0" fontId="0" fillId="8" borderId="0" xfId="0" applyFont="1" applyFill="1" applyBorder="1" applyAlignment="1">
      <alignment horizontal="center"/>
    </xf>
    <xf numFmtId="165" fontId="0" fillId="8" borderId="0" xfId="15" applyNumberFormat="1" applyFont="1" applyFill="1" applyBorder="1"/>
    <xf numFmtId="165" fontId="13" fillId="8" borderId="0" xfId="16" applyNumberFormat="1" applyFont="1" applyFill="1" applyBorder="1"/>
    <xf numFmtId="165" fontId="0" fillId="8" borderId="1" xfId="0" applyNumberFormat="1" applyFont="1" applyFill="1" applyBorder="1"/>
    <xf numFmtId="37" fontId="0" fillId="8" borderId="2" xfId="0" applyNumberFormat="1" applyFont="1" applyFill="1" applyBorder="1"/>
    <xf numFmtId="0" fontId="2" fillId="0" borderId="1" xfId="0" applyFont="1" applyFill="1" applyBorder="1"/>
    <xf numFmtId="0" fontId="0" fillId="0" borderId="1" xfId="0" applyFont="1" applyFill="1" applyBorder="1" applyAlignment="1">
      <alignment vertical="center" wrapText="1"/>
    </xf>
    <xf numFmtId="43" fontId="0" fillId="8" borderId="0" xfId="18" applyFont="1" applyFill="1" applyBorder="1" applyAlignment="1">
      <alignment horizontal="center" vertical="center" wrapText="1"/>
    </xf>
    <xf numFmtId="44" fontId="0" fillId="8" borderId="2" xfId="0" applyNumberFormat="1" applyFont="1" applyFill="1" applyBorder="1" applyAlignment="1">
      <alignment horizontal="center" vertical="center" wrapText="1"/>
    </xf>
    <xf numFmtId="165" fontId="21" fillId="6" borderId="0" xfId="595" applyNumberFormat="1" applyFont="1" applyFill="1" applyBorder="1" applyAlignment="1">
      <alignment horizontal="center" wrapText="1"/>
    </xf>
    <xf numFmtId="0" fontId="15" fillId="0" borderId="10" xfId="0" applyFont="1" applyFill="1" applyBorder="1" applyAlignment="1">
      <alignment vertical="center"/>
    </xf>
    <xf numFmtId="0" fontId="0" fillId="0" borderId="12" xfId="0" applyFont="1" applyFill="1" applyBorder="1"/>
    <xf numFmtId="44" fontId="23" fillId="8" borderId="2" xfId="0" applyNumberFormat="1" applyFont="1" applyFill="1" applyBorder="1"/>
    <xf numFmtId="44" fontId="20" fillId="0" borderId="0" xfId="604" applyFont="1" applyFill="1" applyBorder="1" applyAlignment="1">
      <alignment horizontal="center"/>
    </xf>
    <xf numFmtId="0" fontId="20" fillId="0" borderId="0" xfId="0" applyFont="1" applyFill="1" applyBorder="1" applyAlignment="1">
      <alignment horizontal="center"/>
    </xf>
    <xf numFmtId="165" fontId="20" fillId="0" borderId="0" xfId="595" applyNumberFormat="1" applyFont="1" applyFill="1" applyBorder="1"/>
    <xf numFmtId="10" fontId="20" fillId="0" borderId="0" xfId="604" applyNumberFormat="1" applyFont="1" applyFill="1" applyBorder="1"/>
    <xf numFmtId="0" fontId="20" fillId="0" borderId="2" xfId="0" applyFont="1" applyFill="1" applyBorder="1" applyAlignment="1">
      <alignment horizontal="center" vertical="center" wrapText="1"/>
    </xf>
    <xf numFmtId="37" fontId="23" fillId="8" borderId="2" xfId="0" applyNumberFormat="1" applyFont="1" applyFill="1" applyBorder="1"/>
    <xf numFmtId="165" fontId="0" fillId="8" borderId="0" xfId="595" applyNumberFormat="1" applyFont="1" applyFill="1" applyBorder="1" applyAlignment="1">
      <alignment horizontal="center" wrapText="1"/>
    </xf>
    <xf numFmtId="0" fontId="2" fillId="8" borderId="0" xfId="0" applyFont="1" applyFill="1" applyBorder="1"/>
    <xf numFmtId="0" fontId="2" fillId="8" borderId="8" xfId="0" applyFont="1" applyFill="1" applyBorder="1" applyAlignment="1">
      <alignment horizontal="left"/>
    </xf>
    <xf numFmtId="10" fontId="2" fillId="8" borderId="6" xfId="595" applyNumberFormat="1" applyFont="1" applyFill="1" applyBorder="1"/>
    <xf numFmtId="0" fontId="2" fillId="0" borderId="0" xfId="0" applyFont="1" applyFill="1" applyBorder="1"/>
    <xf numFmtId="0" fontId="2" fillId="0" borderId="0" xfId="0" applyFont="1" applyFill="1"/>
    <xf numFmtId="44" fontId="2" fillId="8" borderId="2" xfId="0" applyNumberFormat="1" applyFont="1" applyFill="1" applyBorder="1"/>
    <xf numFmtId="44" fontId="2" fillId="8" borderId="5" xfId="0" applyNumberFormat="1" applyFont="1" applyFill="1" applyBorder="1"/>
    <xf numFmtId="0" fontId="21" fillId="0" borderId="0" xfId="0" applyFont="1" applyAlignment="1">
      <alignment vertical="center"/>
    </xf>
    <xf numFmtId="0" fontId="10" fillId="0" borderId="43" xfId="596" applyFont="1" applyBorder="1" applyAlignment="1">
      <alignment horizontal="center"/>
      <protection/>
    </xf>
    <xf numFmtId="0" fontId="10" fillId="0" borderId="44" xfId="596" applyFont="1" applyBorder="1" applyAlignment="1">
      <alignment horizontal="center"/>
      <protection/>
    </xf>
    <xf numFmtId="0" fontId="21" fillId="0" borderId="6" xfId="0" applyFont="1" applyBorder="1" applyAlignment="1">
      <alignment horizontal="center" vertical="center" wrapText="1"/>
    </xf>
    <xf numFmtId="0" fontId="21" fillId="0" borderId="6" xfId="0" applyFont="1" applyBorder="1" applyAlignment="1" quotePrefix="1">
      <alignment horizontal="center" vertical="center" wrapText="1"/>
    </xf>
    <xf numFmtId="0" fontId="0" fillId="0" borderId="45" xfId="596" applyBorder="1" applyAlignment="1">
      <alignment/>
      <protection/>
    </xf>
    <xf numFmtId="0" fontId="0" fillId="0" borderId="46" xfId="0" applyBorder="1" applyAlignment="1">
      <alignment/>
    </xf>
    <xf numFmtId="0" fontId="0" fillId="0" borderId="6" xfId="596" applyBorder="1" applyAlignment="1">
      <alignment/>
      <protection/>
    </xf>
    <xf numFmtId="0" fontId="0" fillId="0" borderId="6" xfId="0" applyBorder="1" applyAlignment="1">
      <alignment/>
    </xf>
    <xf numFmtId="0" fontId="2" fillId="8" borderId="0"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15" fillId="0" borderId="0" xfId="0" applyFont="1" applyBorder="1" applyAlignment="1">
      <alignment horizontal="center" vertical="center"/>
    </xf>
    <xf numFmtId="49" fontId="20" fillId="0" borderId="0" xfId="0" applyNumberFormat="1" applyFont="1" applyAlignment="1">
      <alignment horizontal="center"/>
    </xf>
    <xf numFmtId="0" fontId="2" fillId="8" borderId="11" xfId="0" applyFont="1" applyFill="1" applyBorder="1" applyAlignment="1">
      <alignment horizontal="center" vertical="center" wrapText="1"/>
    </xf>
    <xf numFmtId="0" fontId="15" fillId="0" borderId="27" xfId="0" applyFont="1" applyBorder="1" applyAlignment="1">
      <alignment vertical="center"/>
    </xf>
    <xf numFmtId="0" fontId="2"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xf>
    <xf numFmtId="0" fontId="0" fillId="0" borderId="29" xfId="0" applyFont="1" applyBorder="1" applyAlignment="1">
      <alignment/>
    </xf>
    <xf numFmtId="165" fontId="0" fillId="0" borderId="12" xfId="0" applyNumberFormat="1" applyFont="1" applyFill="1" applyBorder="1"/>
    <xf numFmtId="44" fontId="0" fillId="0" borderId="12" xfId="0" applyNumberFormat="1" applyFont="1" applyFill="1" applyBorder="1"/>
    <xf numFmtId="0" fontId="0" fillId="4" borderId="10" xfId="0" applyFont="1" applyFill="1" applyBorder="1" applyAlignment="1">
      <alignment vertical="center" wrapText="1"/>
    </xf>
    <xf numFmtId="0" fontId="0" fillId="4" borderId="12" xfId="0" applyFill="1" applyBorder="1" applyAlignment="1">
      <alignment horizontal="center" vertical="center"/>
    </xf>
    <xf numFmtId="0" fontId="0" fillId="4" borderId="12"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vertical="center" wrapText="1"/>
    </xf>
    <xf numFmtId="165" fontId="0" fillId="4" borderId="10" xfId="0" applyNumberFormat="1" applyFont="1" applyFill="1" applyBorder="1" applyAlignment="1">
      <alignment horizontal="center" vertical="center" wrapText="1"/>
    </xf>
    <xf numFmtId="44" fontId="0" fillId="4" borderId="11" xfId="0" applyNumberFormat="1" applyFont="1" applyFill="1" applyBorder="1" applyAlignment="1">
      <alignment horizontal="center" vertical="center" wrapText="1"/>
    </xf>
    <xf numFmtId="44" fontId="0" fillId="4" borderId="10" xfId="0" applyNumberFormat="1" applyFont="1" applyFill="1" applyBorder="1" applyAlignment="1">
      <alignment horizontal="center" vertical="center" wrapText="1"/>
    </xf>
    <xf numFmtId="44" fontId="0" fillId="4" borderId="12" xfId="0" applyNumberFormat="1" applyFont="1" applyFill="1" applyBorder="1" applyAlignment="1">
      <alignment horizontal="center" vertical="center" wrapText="1"/>
    </xf>
    <xf numFmtId="0" fontId="0" fillId="4" borderId="10" xfId="0" applyFont="1" applyFill="1" applyBorder="1" applyAlignment="1">
      <alignment horizontal="center" vertical="center" wrapText="1"/>
    </xf>
    <xf numFmtId="0" fontId="2" fillId="0" borderId="1" xfId="596" applyFont="1" applyFill="1" applyBorder="1" applyAlignment="1">
      <alignment horizontal="left" wrapText="1"/>
      <protection/>
    </xf>
    <xf numFmtId="0" fontId="15" fillId="5" borderId="22" xfId="596" applyFont="1" applyFill="1" applyBorder="1">
      <alignment/>
      <protection/>
    </xf>
    <xf numFmtId="0" fontId="15" fillId="5" borderId="23" xfId="596" applyFont="1" applyFill="1" applyBorder="1">
      <alignment/>
      <protection/>
    </xf>
    <xf numFmtId="0" fontId="15" fillId="5" borderId="23" xfId="0" applyFont="1" applyFill="1" applyBorder="1" applyAlignment="1">
      <alignment horizontal="center"/>
    </xf>
    <xf numFmtId="165" fontId="15" fillId="5" borderId="22" xfId="0" applyNumberFormat="1" applyFont="1" applyFill="1" applyBorder="1"/>
    <xf numFmtId="44" fontId="15" fillId="5" borderId="24" xfId="0" applyNumberFormat="1" applyFont="1" applyFill="1" applyBorder="1"/>
    <xf numFmtId="165" fontId="0" fillId="8" borderId="0" xfId="0" applyNumberFormat="1" applyFont="1" applyFill="1" applyBorder="1" applyAlignment="1">
      <alignment horizontal="center" vertical="center" wrapText="1"/>
    </xf>
    <xf numFmtId="0" fontId="15" fillId="0" borderId="1" xfId="0" applyFont="1" applyBorder="1" applyAlignment="1">
      <alignment vertical="center"/>
    </xf>
    <xf numFmtId="0" fontId="2" fillId="0" borderId="1" xfId="0" applyFont="1" applyBorder="1"/>
    <xf numFmtId="0" fontId="2" fillId="0" borderId="1" xfId="0" applyFont="1" applyBorder="1" applyAlignment="1">
      <alignment horizontal="center"/>
    </xf>
    <xf numFmtId="166" fontId="0" fillId="0" borderId="0" xfId="0" applyNumberFormat="1" applyFont="1" applyFill="1"/>
    <xf numFmtId="0" fontId="6" fillId="0" borderId="3" xfId="0" applyFont="1" applyBorder="1" applyAlignment="1">
      <alignment horizontal="center" wrapText="1"/>
    </xf>
    <xf numFmtId="0" fontId="6" fillId="0" borderId="0" xfId="0" applyFont="1"/>
    <xf numFmtId="0" fontId="0" fillId="0" borderId="12" xfId="0" applyBorder="1" applyAlignment="1">
      <alignment horizontal="center"/>
    </xf>
    <xf numFmtId="0" fontId="0" fillId="0" borderId="1" xfId="0" applyFont="1" applyBorder="1" applyAlignment="1">
      <alignment horizontal="left"/>
    </xf>
    <xf numFmtId="166" fontId="20" fillId="0" borderId="0" xfId="18" applyNumberFormat="1" applyFont="1" applyBorder="1"/>
    <xf numFmtId="166" fontId="20" fillId="0" borderId="0" xfId="18" applyNumberFormat="1" applyFont="1" applyBorder="1" applyAlignment="1">
      <alignment horizontal="center"/>
    </xf>
    <xf numFmtId="166" fontId="0" fillId="8" borderId="0" xfId="18" applyNumberFormat="1" applyFont="1" applyFill="1" applyBorder="1"/>
    <xf numFmtId="0" fontId="15" fillId="0" borderId="2" xfId="0" applyFont="1" applyBorder="1" applyAlignment="1">
      <alignment horizontal="center" vertical="center"/>
    </xf>
    <xf numFmtId="166" fontId="0" fillId="0" borderId="0" xfId="18" applyNumberFormat="1" applyFont="1" applyBorder="1" applyAlignment="1">
      <alignment horizontal="center"/>
    </xf>
    <xf numFmtId="0" fontId="15" fillId="0" borderId="4" xfId="0" applyFont="1" applyBorder="1" applyAlignment="1">
      <alignment vertical="center"/>
    </xf>
    <xf numFmtId="166" fontId="0" fillId="0" borderId="13" xfId="18" applyNumberFormat="1" applyFont="1" applyBorder="1" applyAlignment="1">
      <alignment horizontal="center"/>
    </xf>
    <xf numFmtId="166" fontId="0" fillId="0" borderId="13" xfId="18" applyNumberFormat="1" applyFont="1" applyBorder="1"/>
    <xf numFmtId="44" fontId="0" fillId="8" borderId="41" xfId="16" applyFont="1" applyFill="1" applyBorder="1"/>
    <xf numFmtId="43" fontId="0" fillId="8" borderId="2" xfId="18" applyFont="1" applyFill="1" applyBorder="1"/>
    <xf numFmtId="0" fontId="13" fillId="0" borderId="1" xfId="0" applyFont="1" applyFill="1" applyBorder="1"/>
    <xf numFmtId="0" fontId="13" fillId="0" borderId="1" xfId="0" applyFont="1" applyBorder="1"/>
    <xf numFmtId="44" fontId="0" fillId="8" borderId="47" xfId="16" applyFont="1" applyFill="1" applyBorder="1"/>
    <xf numFmtId="44" fontId="0" fillId="5" borderId="13" xfId="0" applyNumberFormat="1" applyFont="1" applyFill="1" applyBorder="1" applyAlignment="1">
      <alignment horizontal="center" wrapText="1"/>
    </xf>
    <xf numFmtId="165" fontId="0" fillId="0" borderId="2"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quotePrefix="1"/>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0" xfId="0" applyFont="1" applyAlignment="1">
      <alignment wrapText="1"/>
    </xf>
    <xf numFmtId="0" fontId="2" fillId="8" borderId="21" xfId="0" applyFont="1" applyFill="1" applyBorder="1" applyAlignment="1">
      <alignment horizontal="center" vertical="center" wrapText="1"/>
    </xf>
    <xf numFmtId="0" fontId="0" fillId="0" borderId="28" xfId="0" applyFont="1" applyBorder="1" applyAlignment="1">
      <alignment horizontal="left" vertical="center"/>
    </xf>
    <xf numFmtId="0" fontId="0" fillId="0" borderId="28" xfId="0" applyFont="1" applyBorder="1" applyAlignment="1">
      <alignment horizontal="left" vertical="center" wrapText="1"/>
    </xf>
    <xf numFmtId="0" fontId="27" fillId="0" borderId="27" xfId="0" applyFont="1" applyBorder="1" applyAlignment="1">
      <alignment horizontal="left" vertical="center"/>
    </xf>
    <xf numFmtId="0" fontId="15" fillId="10" borderId="6" xfId="596" applyFont="1" applyFill="1" applyBorder="1" applyAlignment="1">
      <alignment horizontal="center" vertical="center" wrapText="1"/>
      <protection/>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10" fillId="3" borderId="48" xfId="596" applyFont="1" applyFill="1" applyBorder="1" applyAlignment="1">
      <alignment horizontal="left" wrapText="1"/>
      <protection/>
    </xf>
    <xf numFmtId="0" fontId="10" fillId="3" borderId="6" xfId="596" applyFont="1" applyFill="1" applyBorder="1" applyAlignment="1">
      <alignment horizontal="left" wrapText="1"/>
      <protection/>
    </xf>
    <xf numFmtId="0" fontId="10" fillId="3" borderId="49" xfId="596" applyFont="1" applyFill="1" applyBorder="1" applyAlignment="1">
      <alignment horizontal="left" wrapText="1"/>
      <protection/>
    </xf>
    <xf numFmtId="0" fontId="0" fillId="0" borderId="48" xfId="0" applyBorder="1" applyAlignment="1">
      <alignment horizontal="left"/>
    </xf>
    <xf numFmtId="0" fontId="0" fillId="0" borderId="6" xfId="0" applyBorder="1" applyAlignment="1">
      <alignment horizontal="left"/>
    </xf>
    <xf numFmtId="0" fontId="0" fillId="0" borderId="49" xfId="0" applyBorder="1" applyAlignment="1">
      <alignment horizontal="left"/>
    </xf>
    <xf numFmtId="0" fontId="2" fillId="0" borderId="50" xfId="596" applyFont="1" applyBorder="1" applyAlignment="1">
      <alignment horizontal="left" vertical="center"/>
      <protection/>
    </xf>
    <xf numFmtId="0" fontId="2" fillId="0" borderId="51" xfId="596" applyFont="1" applyBorder="1" applyAlignment="1">
      <alignment horizontal="left" vertical="center"/>
      <protection/>
    </xf>
    <xf numFmtId="0" fontId="2" fillId="0" borderId="52" xfId="596" applyFont="1" applyBorder="1" applyAlignment="1">
      <alignment horizontal="left" vertical="center"/>
      <protection/>
    </xf>
    <xf numFmtId="0" fontId="2" fillId="0" borderId="53" xfId="596" applyFont="1" applyBorder="1" applyAlignment="1">
      <alignment horizontal="left" vertical="center"/>
      <protection/>
    </xf>
    <xf numFmtId="0" fontId="0" fillId="10" borderId="1" xfId="596" applyFont="1" applyFill="1" applyBorder="1" applyAlignment="1">
      <alignment horizontal="left" vertical="top" wrapText="1"/>
      <protection/>
    </xf>
    <xf numFmtId="0" fontId="0" fillId="10" borderId="0" xfId="596" applyFont="1" applyFill="1" applyBorder="1" applyAlignment="1">
      <alignment horizontal="left" vertical="top" wrapText="1"/>
      <protection/>
    </xf>
    <xf numFmtId="0" fontId="0" fillId="10" borderId="2" xfId="596" applyFont="1" applyFill="1" applyBorder="1" applyAlignment="1">
      <alignment horizontal="left" vertical="top" wrapText="1"/>
      <protection/>
    </xf>
    <xf numFmtId="0" fontId="10" fillId="0" borderId="31" xfId="596" applyFont="1" applyBorder="1" applyAlignment="1">
      <alignment horizontal="center"/>
      <protection/>
    </xf>
    <xf numFmtId="0" fontId="10" fillId="0" borderId="35" xfId="596" applyFont="1" applyBorder="1" applyAlignment="1">
      <alignment horizontal="center"/>
      <protection/>
    </xf>
    <xf numFmtId="0" fontId="0" fillId="0" borderId="9" xfId="0" applyBorder="1" applyAlignment="1">
      <alignment horizontal="center" vertical="center" wrapText="1"/>
    </xf>
    <xf numFmtId="0" fontId="0" fillId="0" borderId="54" xfId="0" applyBorder="1" applyAlignment="1">
      <alignment horizontal="center" vertical="center" wrapText="1"/>
    </xf>
    <xf numFmtId="0" fontId="10" fillId="3" borderId="55" xfId="596" applyFont="1" applyFill="1" applyBorder="1" applyAlignment="1">
      <alignment horizontal="center" vertical="center"/>
      <protection/>
    </xf>
    <xf numFmtId="0" fontId="10" fillId="3" borderId="56" xfId="596" applyFont="1" applyFill="1" applyBorder="1" applyAlignment="1">
      <alignment horizontal="center" vertical="center"/>
      <protection/>
    </xf>
    <xf numFmtId="0" fontId="0" fillId="0" borderId="57" xfId="0" applyBorder="1" applyAlignment="1">
      <alignment horizontal="center"/>
    </xf>
    <xf numFmtId="0" fontId="0" fillId="0" borderId="58" xfId="0" applyBorder="1" applyAlignment="1">
      <alignment horizontal="center"/>
    </xf>
    <xf numFmtId="0" fontId="2" fillId="0" borderId="16" xfId="596" applyFont="1" applyBorder="1" applyAlignment="1">
      <alignment horizontal="center"/>
      <protection/>
    </xf>
    <xf numFmtId="0" fontId="2" fillId="0" borderId="31" xfId="596" applyFont="1" applyBorder="1" applyAlignment="1">
      <alignment horizontal="left" vertical="center"/>
      <protection/>
    </xf>
    <xf numFmtId="0" fontId="2" fillId="0" borderId="35" xfId="596" applyFont="1" applyBorder="1" applyAlignment="1">
      <alignment horizontal="left" vertical="center"/>
      <protection/>
    </xf>
    <xf numFmtId="0" fontId="10" fillId="3" borderId="7" xfId="596" applyFont="1" applyFill="1" applyBorder="1" applyAlignment="1">
      <alignment horizontal="center" vertical="center"/>
      <protection/>
    </xf>
    <xf numFmtId="0" fontId="10" fillId="3" borderId="39" xfId="596" applyFont="1" applyFill="1" applyBorder="1" applyAlignment="1">
      <alignment horizontal="center" vertical="center"/>
      <protection/>
    </xf>
    <xf numFmtId="0" fontId="10" fillId="3" borderId="8" xfId="596" applyFont="1" applyFill="1" applyBorder="1" applyAlignment="1">
      <alignment horizontal="center" vertical="center"/>
      <protection/>
    </xf>
    <xf numFmtId="0" fontId="10" fillId="3" borderId="7" xfId="596" applyFont="1" applyFill="1" applyBorder="1" applyAlignment="1">
      <alignment horizontal="center" vertical="center" wrapText="1"/>
      <protection/>
    </xf>
    <xf numFmtId="0" fontId="10" fillId="3" borderId="39" xfId="596" applyFont="1" applyFill="1" applyBorder="1" applyAlignment="1">
      <alignment horizontal="center" vertical="center" wrapText="1"/>
      <protection/>
    </xf>
    <xf numFmtId="0" fontId="10" fillId="3" borderId="40" xfId="596" applyFont="1" applyFill="1" applyBorder="1" applyAlignment="1">
      <alignment horizontal="center" vertical="center" wrapText="1"/>
      <protection/>
    </xf>
    <xf numFmtId="0" fontId="12" fillId="3" borderId="1" xfId="596" applyFont="1" applyFill="1" applyBorder="1" applyAlignment="1">
      <alignment horizontal="left" vertical="center"/>
      <protection/>
    </xf>
    <xf numFmtId="0" fontId="12" fillId="3" borderId="0" xfId="596" applyFont="1" applyFill="1" applyBorder="1" applyAlignment="1">
      <alignment horizontal="left" vertical="center"/>
      <protection/>
    </xf>
    <xf numFmtId="0" fontId="12" fillId="3" borderId="2" xfId="596" applyFont="1" applyFill="1" applyBorder="1" applyAlignment="1">
      <alignment horizontal="left" vertical="center"/>
      <protection/>
    </xf>
    <xf numFmtId="0" fontId="10" fillId="3" borderId="48" xfId="596" applyFont="1" applyFill="1" applyBorder="1" applyAlignment="1">
      <alignment horizontal="left"/>
      <protection/>
    </xf>
    <xf numFmtId="0" fontId="10" fillId="3" borderId="6" xfId="596" applyFont="1" applyFill="1" applyBorder="1" applyAlignment="1">
      <alignment horizontal="left"/>
      <protection/>
    </xf>
    <xf numFmtId="0" fontId="10" fillId="3" borderId="49" xfId="596" applyFont="1" applyFill="1" applyBorder="1" applyAlignment="1">
      <alignment horizontal="left"/>
      <protection/>
    </xf>
    <xf numFmtId="0" fontId="2" fillId="4" borderId="59" xfId="596" applyFont="1" applyFill="1" applyBorder="1" applyAlignment="1">
      <alignment horizontal="left" vertical="center"/>
      <protection/>
    </xf>
    <xf numFmtId="0" fontId="2" fillId="4" borderId="60" xfId="596" applyFont="1" applyFill="1" applyBorder="1" applyAlignment="1">
      <alignment horizontal="left" vertical="center"/>
      <protection/>
    </xf>
    <xf numFmtId="0" fontId="2" fillId="4" borderId="61" xfId="596" applyFont="1" applyFill="1" applyBorder="1" applyAlignment="1">
      <alignment horizontal="left" vertical="center"/>
      <protection/>
    </xf>
    <xf numFmtId="0" fontId="0" fillId="0" borderId="48" xfId="596" applyBorder="1" applyAlignment="1">
      <alignment horizontal="left"/>
      <protection/>
    </xf>
    <xf numFmtId="0" fontId="0" fillId="0" borderId="6" xfId="596" applyBorder="1" applyAlignment="1">
      <alignment horizontal="left"/>
      <protection/>
    </xf>
    <xf numFmtId="0" fontId="0" fillId="0" borderId="49" xfId="596" applyBorder="1" applyAlignment="1">
      <alignment horizontal="left"/>
      <protection/>
    </xf>
    <xf numFmtId="0" fontId="2" fillId="4" borderId="10" xfId="596" applyFont="1" applyFill="1" applyBorder="1" applyAlignment="1">
      <alignment horizontal="left" vertical="center"/>
      <protection/>
    </xf>
    <xf numFmtId="0" fontId="2" fillId="4" borderId="12" xfId="596" applyFont="1" applyFill="1" applyBorder="1" applyAlignment="1">
      <alignment horizontal="left" vertical="center"/>
      <protection/>
    </xf>
    <xf numFmtId="0" fontId="2" fillId="4" borderId="11" xfId="596" applyFont="1" applyFill="1" applyBorder="1" applyAlignment="1">
      <alignment horizontal="left" vertical="center"/>
      <protection/>
    </xf>
    <xf numFmtId="0" fontId="0" fillId="0" borderId="18" xfId="0" applyBorder="1" applyAlignment="1">
      <alignment horizontal="left" vertical="center" wrapText="1"/>
    </xf>
    <xf numFmtId="0" fontId="0" fillId="0" borderId="62" xfId="0" applyBorder="1" applyAlignment="1">
      <alignment horizontal="left" vertical="center" wrapText="1"/>
    </xf>
    <xf numFmtId="0" fontId="0" fillId="0" borderId="63" xfId="596" applyBorder="1" applyAlignment="1">
      <alignment horizontal="center"/>
      <protection/>
    </xf>
    <xf numFmtId="0" fontId="0" fillId="0" borderId="16" xfId="596" applyBorder="1" applyAlignment="1">
      <alignment horizontal="center"/>
      <protection/>
    </xf>
    <xf numFmtId="0" fontId="0" fillId="0" borderId="64" xfId="596" applyBorder="1" applyAlignment="1">
      <alignment horizontal="center"/>
      <protection/>
    </xf>
    <xf numFmtId="0" fontId="10" fillId="0" borderId="44" xfId="596" applyFont="1" applyBorder="1" applyAlignment="1">
      <alignment horizontal="center" wrapText="1"/>
      <protection/>
    </xf>
    <xf numFmtId="0" fontId="10" fillId="0" borderId="65" xfId="596" applyFont="1" applyBorder="1" applyAlignment="1">
      <alignment horizontal="center" wrapText="1"/>
      <protection/>
    </xf>
    <xf numFmtId="0" fontId="20" fillId="0" borderId="7" xfId="596" applyFont="1" applyBorder="1" applyAlignment="1" quotePrefix="1">
      <alignment horizontal="center"/>
      <protection/>
    </xf>
    <xf numFmtId="0" fontId="20" fillId="0" borderId="8" xfId="596" applyFont="1" applyBorder="1" applyAlignment="1" quotePrefix="1">
      <alignment horizontal="center"/>
      <protection/>
    </xf>
    <xf numFmtId="0" fontId="20" fillId="0" borderId="6" xfId="596" applyFont="1" applyBorder="1" applyAlignment="1" quotePrefix="1">
      <alignment horizontal="center"/>
      <protection/>
    </xf>
    <xf numFmtId="0" fontId="20" fillId="0" borderId="6" xfId="596" applyFont="1" applyBorder="1" applyAlignment="1">
      <alignment horizontal="center"/>
      <protection/>
    </xf>
    <xf numFmtId="0" fontId="0" fillId="0" borderId="6" xfId="596" applyBorder="1" applyAlignment="1">
      <alignment horizontal="center"/>
      <protection/>
    </xf>
    <xf numFmtId="0" fontId="0" fillId="0" borderId="6" xfId="0" applyBorder="1" applyAlignment="1">
      <alignment horizontal="center"/>
    </xf>
    <xf numFmtId="0" fontId="0" fillId="0" borderId="6" xfId="0" applyBorder="1" applyAlignment="1">
      <alignment horizontal="left" vertical="center" wrapText="1"/>
    </xf>
    <xf numFmtId="0" fontId="0" fillId="0" borderId="49" xfId="0" applyBorder="1" applyAlignment="1">
      <alignment horizontal="left" vertical="center" wrapText="1"/>
    </xf>
    <xf numFmtId="0" fontId="10" fillId="3" borderId="48" xfId="596" applyFont="1" applyFill="1" applyBorder="1" applyAlignment="1">
      <alignment horizontal="left" vertical="center" wrapText="1"/>
      <protection/>
    </xf>
    <xf numFmtId="0" fontId="10" fillId="3" borderId="6" xfId="596" applyFont="1" applyFill="1" applyBorder="1" applyAlignment="1">
      <alignment horizontal="left" vertical="center" wrapText="1"/>
      <protection/>
    </xf>
    <xf numFmtId="0" fontId="10" fillId="3" borderId="49" xfId="596" applyFont="1" applyFill="1" applyBorder="1" applyAlignment="1">
      <alignment horizontal="left" vertical="center" wrapText="1"/>
      <protection/>
    </xf>
    <xf numFmtId="0" fontId="2" fillId="0" borderId="66" xfId="0" applyFont="1" applyBorder="1" applyAlignment="1">
      <alignment horizontal="center"/>
    </xf>
    <xf numFmtId="0" fontId="2" fillId="0" borderId="67" xfId="0" applyFont="1" applyBorder="1" applyAlignment="1">
      <alignment horizontal="center"/>
    </xf>
    <xf numFmtId="0" fontId="2" fillId="0" borderId="21" xfId="0" applyFont="1" applyBorder="1" applyAlignment="1">
      <alignment horizontal="center" wrapText="1"/>
    </xf>
    <xf numFmtId="0" fontId="2" fillId="0" borderId="3" xfId="0" applyFont="1" applyBorder="1" applyAlignment="1">
      <alignment horizontal="center" wrapText="1"/>
    </xf>
    <xf numFmtId="0" fontId="26" fillId="0" borderId="12" xfId="0" applyFont="1" applyBorder="1" applyAlignment="1">
      <alignment horizontal="left" wrapText="1"/>
    </xf>
    <xf numFmtId="0" fontId="26" fillId="0" borderId="0" xfId="0" applyFont="1" applyBorder="1" applyAlignment="1">
      <alignment horizontal="left" wrapText="1"/>
    </xf>
    <xf numFmtId="0" fontId="2" fillId="8" borderId="0" xfId="0" applyFont="1" applyFill="1" applyAlignment="1">
      <alignment horizont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2" fillId="0" borderId="68" xfId="0" applyFont="1" applyBorder="1" applyAlignment="1">
      <alignment horizontal="center"/>
    </xf>
    <xf numFmtId="0" fontId="2" fillId="4" borderId="4" xfId="596" applyFont="1" applyFill="1" applyBorder="1" applyAlignment="1">
      <alignment horizontal="left" wrapText="1"/>
      <protection/>
    </xf>
    <xf numFmtId="0" fontId="2" fillId="4" borderId="13" xfId="596" applyFont="1" applyFill="1" applyBorder="1" applyAlignment="1">
      <alignment horizontal="left" wrapText="1"/>
      <protection/>
    </xf>
    <xf numFmtId="0" fontId="0" fillId="0" borderId="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0" xfId="0" applyFont="1" applyFill="1" applyBorder="1" applyAlignment="1">
      <alignment horizontal="left" vertical="center" wrapText="1"/>
    </xf>
    <xf numFmtId="0" fontId="2" fillId="5" borderId="4" xfId="596" applyFont="1" applyFill="1" applyBorder="1" applyAlignment="1">
      <alignment horizontal="left" wrapText="1"/>
      <protection/>
    </xf>
    <xf numFmtId="0" fontId="2" fillId="5" borderId="13" xfId="596" applyFont="1" applyFill="1" applyBorder="1" applyAlignment="1">
      <alignment horizontal="left" wrapText="1"/>
      <protection/>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2" fillId="8" borderId="7" xfId="0" applyFont="1" applyFill="1" applyBorder="1" applyAlignment="1">
      <alignment horizontal="left"/>
    </xf>
    <xf numFmtId="0" fontId="2" fillId="8" borderId="39" xfId="0" applyFont="1" applyFill="1" applyBorder="1" applyAlignment="1">
      <alignment horizontal="left"/>
    </xf>
    <xf numFmtId="0" fontId="2" fillId="8" borderId="8" xfId="0" applyFont="1" applyFill="1" applyBorder="1" applyAlignment="1">
      <alignment horizontal="left"/>
    </xf>
    <xf numFmtId="0" fontId="15" fillId="5" borderId="4" xfId="596" applyFont="1" applyFill="1" applyBorder="1" applyAlignment="1">
      <alignment horizontal="left" wrapText="1"/>
      <protection/>
    </xf>
    <xf numFmtId="0" fontId="15" fillId="5" borderId="13" xfId="596" applyFont="1" applyFill="1" applyBorder="1" applyAlignment="1">
      <alignment horizontal="left" wrapText="1"/>
      <protection/>
    </xf>
    <xf numFmtId="0" fontId="2" fillId="0" borderId="10"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27" xfId="0" applyFont="1" applyBorder="1" applyAlignment="1">
      <alignment horizontal="center" wrapText="1"/>
    </xf>
    <xf numFmtId="0" fontId="2" fillId="0" borderId="29" xfId="0" applyFont="1" applyBorder="1" applyAlignment="1">
      <alignment horizontal="center" wrapText="1"/>
    </xf>
    <xf numFmtId="0" fontId="23" fillId="8" borderId="2" xfId="0" applyNumberFormat="1" applyFont="1" applyFill="1" applyBorder="1"/>
    <xf numFmtId="165" fontId="9" fillId="8" borderId="0" xfId="595" applyNumberFormat="1" applyFont="1" applyFill="1" applyBorder="1"/>
    <xf numFmtId="0" fontId="13" fillId="0" borderId="4" xfId="0" applyFont="1" applyFill="1" applyBorder="1"/>
    <xf numFmtId="44" fontId="20" fillId="0" borderId="13" xfId="604" applyFont="1" applyFill="1" applyBorder="1" applyAlignment="1">
      <alignment horizontal="center"/>
    </xf>
    <xf numFmtId="0" fontId="20" fillId="0" borderId="13" xfId="0" applyFont="1" applyFill="1" applyBorder="1" applyAlignment="1">
      <alignment horizontal="center"/>
    </xf>
    <xf numFmtId="165" fontId="0" fillId="0" borderId="5" xfId="0" applyNumberFormat="1" applyFont="1" applyFill="1" applyBorder="1" applyAlignment="1">
      <alignment horizontal="center" vertical="center" wrapText="1"/>
    </xf>
    <xf numFmtId="165" fontId="9" fillId="8" borderId="13" xfId="595" applyNumberFormat="1" applyFont="1" applyFill="1" applyBorder="1"/>
    <xf numFmtId="165" fontId="20" fillId="0" borderId="4" xfId="0" applyNumberFormat="1" applyFont="1" applyFill="1" applyBorder="1"/>
    <xf numFmtId="0" fontId="23" fillId="8" borderId="5" xfId="0" applyNumberFormat="1" applyFont="1" applyFill="1" applyBorder="1"/>
    <xf numFmtId="10" fontId="20" fillId="0" borderId="13" xfId="604" applyNumberFormat="1" applyFont="1" applyFill="1" applyBorder="1"/>
    <xf numFmtId="165" fontId="20" fillId="0" borderId="13" xfId="0" applyNumberFormat="1" applyFont="1" applyBorder="1"/>
    <xf numFmtId="0" fontId="20" fillId="0" borderId="13" xfId="0" applyFont="1" applyFill="1" applyBorder="1" applyAlignment="1">
      <alignment horizontal="center" vertical="center" wrapText="1"/>
    </xf>
    <xf numFmtId="0" fontId="0" fillId="0" borderId="5" xfId="0" applyFont="1" applyFill="1" applyBorder="1" applyAlignment="1">
      <alignment horizontal="left" vertical="center" wrapText="1"/>
    </xf>
  </cellXfs>
  <cellStyles count="670">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Hyperlink" xfId="410"/>
    <cellStyle name="Followed Hyperlink" xfId="411"/>
    <cellStyle name="Hyperlink" xfId="412"/>
    <cellStyle name="Followed Hyperlink" xfId="413"/>
    <cellStyle name="Hyperlink" xfId="414"/>
    <cellStyle name="Followed Hyperlink" xfId="415"/>
    <cellStyle name="Hyperlink" xfId="416"/>
    <cellStyle name="Followed Hyperlink" xfId="417"/>
    <cellStyle name="Hyperlink" xfId="418"/>
    <cellStyle name="Followed Hyperlink" xfId="419"/>
    <cellStyle name="Hyperlink" xfId="420"/>
    <cellStyle name="Followed Hyperlink" xfId="421"/>
    <cellStyle name="Hyperlink" xfId="422"/>
    <cellStyle name="Followed Hyperlink" xfId="423"/>
    <cellStyle name="Hyperlink" xfId="424"/>
    <cellStyle name="Followed Hyperlink" xfId="425"/>
    <cellStyle name="Hyperlink" xfId="426"/>
    <cellStyle name="Followed Hyperlink" xfId="427"/>
    <cellStyle name="Hyperlink" xfId="428"/>
    <cellStyle name="Followed Hyperlink" xfId="429"/>
    <cellStyle name="Hyperlink" xfId="430"/>
    <cellStyle name="Followed Hyperlink" xfId="431"/>
    <cellStyle name="Hyperlink" xfId="432"/>
    <cellStyle name="Followed Hyperlink" xfId="433"/>
    <cellStyle name="Hyperlink" xfId="434"/>
    <cellStyle name="Followed Hyperlink" xfId="435"/>
    <cellStyle name="Hyperlink" xfId="436"/>
    <cellStyle name="Followed Hyperlink" xfId="437"/>
    <cellStyle name="Hyperlink" xfId="438"/>
    <cellStyle name="Followed Hyperlink" xfId="439"/>
    <cellStyle name="Hyperlink" xfId="440"/>
    <cellStyle name="Followed Hyperlink" xfId="441"/>
    <cellStyle name="Hyperlink" xfId="442"/>
    <cellStyle name="Followed Hyperlink" xfId="443"/>
    <cellStyle name="Hyperlink" xfId="444"/>
    <cellStyle name="Followed Hyperlink" xfId="445"/>
    <cellStyle name="Hyperlink" xfId="446"/>
    <cellStyle name="Followed Hyperlink" xfId="447"/>
    <cellStyle name="Hyperlink" xfId="448"/>
    <cellStyle name="Followed Hyperlink" xfId="449"/>
    <cellStyle name="Hyperlink" xfId="450"/>
    <cellStyle name="Followed Hyperlink" xfId="451"/>
    <cellStyle name="Hyperlink" xfId="452"/>
    <cellStyle name="Followed Hyperlink" xfId="453"/>
    <cellStyle name="Hyperlink" xfId="454"/>
    <cellStyle name="Followed Hyperlink" xfId="455"/>
    <cellStyle name="Hyperlink" xfId="456"/>
    <cellStyle name="Followed Hyperlink" xfId="457"/>
    <cellStyle name="Hyperlink" xfId="458"/>
    <cellStyle name="Followed Hyperlink" xfId="459"/>
    <cellStyle name="Hyperlink" xfId="460"/>
    <cellStyle name="Followed Hyperlink" xfId="461"/>
    <cellStyle name="Hyperlink" xfId="462"/>
    <cellStyle name="Followed Hyperlink" xfId="463"/>
    <cellStyle name="Hyperlink" xfId="464"/>
    <cellStyle name="Followed Hyperlink" xfId="465"/>
    <cellStyle name="Hyperlink" xfId="466"/>
    <cellStyle name="Followed Hyperlink" xfId="467"/>
    <cellStyle name="Hyperlink" xfId="468"/>
    <cellStyle name="Followed Hyperlink" xfId="469"/>
    <cellStyle name="Hyperlink" xfId="470"/>
    <cellStyle name="Followed Hyperlink" xfId="471"/>
    <cellStyle name="Hyperlink" xfId="472"/>
    <cellStyle name="Followed Hyperlink" xfId="473"/>
    <cellStyle name="Hyperlink" xfId="474"/>
    <cellStyle name="Followed Hyperlink" xfId="475"/>
    <cellStyle name="Hyperlink" xfId="476"/>
    <cellStyle name="Followed Hyperlink" xfId="477"/>
    <cellStyle name="Hyperlink" xfId="478"/>
    <cellStyle name="Followed Hyperlink" xfId="479"/>
    <cellStyle name="Hyperlink" xfId="480"/>
    <cellStyle name="Followed Hyperlink" xfId="481"/>
    <cellStyle name="Hyperlink" xfId="482"/>
    <cellStyle name="Followed Hyperlink" xfId="483"/>
    <cellStyle name="Hyperlink" xfId="484"/>
    <cellStyle name="Followed Hyperlink" xfId="485"/>
    <cellStyle name="Hyperlink" xfId="486"/>
    <cellStyle name="Followed Hyperlink" xfId="487"/>
    <cellStyle name="Hyperlink" xfId="488"/>
    <cellStyle name="Followed Hyperlink" xfId="489"/>
    <cellStyle name="Hyperlink" xfId="490"/>
    <cellStyle name="Followed Hyperlink" xfId="491"/>
    <cellStyle name="Hyperlink" xfId="492"/>
    <cellStyle name="Followed Hyperlink" xfId="493"/>
    <cellStyle name="Hyperlink" xfId="494"/>
    <cellStyle name="Followed Hyperlink" xfId="495"/>
    <cellStyle name="Hyperlink" xfId="496"/>
    <cellStyle name="Followed Hyperlink" xfId="497"/>
    <cellStyle name="Hyperlink" xfId="498"/>
    <cellStyle name="Followed Hyperlink" xfId="499"/>
    <cellStyle name="Hyperlink" xfId="500"/>
    <cellStyle name="Followed Hyperlink" xfId="501"/>
    <cellStyle name="Hyperlink" xfId="502"/>
    <cellStyle name="Followed Hyperlink" xfId="503"/>
    <cellStyle name="Hyperlink" xfId="504"/>
    <cellStyle name="Followed Hyperlink" xfId="505"/>
    <cellStyle name="Hyperlink" xfId="506"/>
    <cellStyle name="Followed Hyperlink" xfId="507"/>
    <cellStyle name="Hyperlink" xfId="508"/>
    <cellStyle name="Followed Hyperlink" xfId="509"/>
    <cellStyle name="Hyperlink" xfId="510"/>
    <cellStyle name="Followed Hyperlink" xfId="511"/>
    <cellStyle name="Hyperlink" xfId="512"/>
    <cellStyle name="Followed Hyperlink" xfId="513"/>
    <cellStyle name="Hyperlink" xfId="514"/>
    <cellStyle name="Followed Hyperlink" xfId="515"/>
    <cellStyle name="Hyperlink" xfId="516"/>
    <cellStyle name="Followed Hyperlink" xfId="517"/>
    <cellStyle name="Hyperlink" xfId="518"/>
    <cellStyle name="Followed Hyperlink" xfId="519"/>
    <cellStyle name="Hyperlink" xfId="520"/>
    <cellStyle name="Followed Hyperlink" xfId="521"/>
    <cellStyle name="Hyperlink" xfId="522"/>
    <cellStyle name="Followed Hyperlink" xfId="523"/>
    <cellStyle name="Hyperlink" xfId="524"/>
    <cellStyle name="Followed Hyperlink" xfId="525"/>
    <cellStyle name="Hyperlink" xfId="526"/>
    <cellStyle name="Followed Hyperlink" xfId="527"/>
    <cellStyle name="Hyperlink" xfId="528"/>
    <cellStyle name="Followed Hyperlink" xfId="529"/>
    <cellStyle name="Hyperlink" xfId="530"/>
    <cellStyle name="Followed Hyperlink" xfId="531"/>
    <cellStyle name="Hyperlink" xfId="532"/>
    <cellStyle name="Followed Hyperlink" xfId="533"/>
    <cellStyle name="Hyperlink" xfId="534"/>
    <cellStyle name="Followed Hyperlink" xfId="535"/>
    <cellStyle name="Hyperlink" xfId="536"/>
    <cellStyle name="Followed Hyperlink" xfId="537"/>
    <cellStyle name="Hyperlink" xfId="538"/>
    <cellStyle name="Followed Hyperlink" xfId="539"/>
    <cellStyle name="Hyperlink" xfId="540"/>
    <cellStyle name="Followed Hyperlink" xfId="541"/>
    <cellStyle name="Hyperlink" xfId="542"/>
    <cellStyle name="Followed Hyperlink" xfId="543"/>
    <cellStyle name="Hyperlink" xfId="544"/>
    <cellStyle name="Followed Hyperlink" xfId="545"/>
    <cellStyle name="Hyperlink" xfId="546"/>
    <cellStyle name="Followed Hyperlink" xfId="547"/>
    <cellStyle name="Hyperlink" xfId="548"/>
    <cellStyle name="Followed Hyperlink" xfId="549"/>
    <cellStyle name="Hyperlink" xfId="550"/>
    <cellStyle name="Followed Hyperlink" xfId="551"/>
    <cellStyle name="Hyperlink" xfId="552"/>
    <cellStyle name="Followed Hyperlink" xfId="553"/>
    <cellStyle name="Hyperlink" xfId="554"/>
    <cellStyle name="Followed Hyperlink" xfId="555"/>
    <cellStyle name="Normal 9" xfId="556"/>
    <cellStyle name="Hyperlink" xfId="557"/>
    <cellStyle name="Followed Hyperlink" xfId="558"/>
    <cellStyle name="Hyperlink" xfId="559"/>
    <cellStyle name="Followed Hyperlink" xfId="560"/>
    <cellStyle name="Hyperlink" xfId="561"/>
    <cellStyle name="Followed Hyperlink" xfId="562"/>
    <cellStyle name="Hyperlink" xfId="563"/>
    <cellStyle name="Followed Hyperlink" xfId="564"/>
    <cellStyle name="Hyperlink" xfId="565"/>
    <cellStyle name="Followed Hyperlink" xfId="566"/>
    <cellStyle name="Hyperlink" xfId="567"/>
    <cellStyle name="Followed Hyperlink" xfId="568"/>
    <cellStyle name="Hyperlink" xfId="569"/>
    <cellStyle name="Followed Hyperlink" xfId="570"/>
    <cellStyle name="Hyperlink" xfId="571"/>
    <cellStyle name="Followed Hyperlink" xfId="572"/>
    <cellStyle name="Hyperlink" xfId="573"/>
    <cellStyle name="Followed Hyperlink" xfId="574"/>
    <cellStyle name="Hyperlink" xfId="575"/>
    <cellStyle name="Followed Hyperlink" xfId="576"/>
    <cellStyle name="Hyperlink" xfId="577"/>
    <cellStyle name="Followed Hyperlink" xfId="578"/>
    <cellStyle name="Hyperlink" xfId="579"/>
    <cellStyle name="Followed Hyperlink" xfId="580"/>
    <cellStyle name="Hyperlink" xfId="581"/>
    <cellStyle name="Followed Hyperlink" xfId="582"/>
    <cellStyle name="Hyperlink" xfId="583"/>
    <cellStyle name="Followed Hyperlink" xfId="584"/>
    <cellStyle name="Hyperlink" xfId="585"/>
    <cellStyle name="Followed Hyperlink" xfId="586"/>
    <cellStyle name="Hyperlink" xfId="587"/>
    <cellStyle name="Followed Hyperlink" xfId="588"/>
    <cellStyle name="Hyperlink" xfId="589"/>
    <cellStyle name="Followed Hyperlink" xfId="590"/>
    <cellStyle name="Hyperlink" xfId="591"/>
    <cellStyle name="Followed Hyperlink" xfId="592"/>
    <cellStyle name="Hyperlink" xfId="593"/>
    <cellStyle name="Followed Hyperlink" xfId="594"/>
    <cellStyle name="Percent 2" xfId="595"/>
    <cellStyle name="Normal 2 2" xfId="596"/>
    <cellStyle name="Normal 4 2" xfId="597"/>
    <cellStyle name="Comma 5" xfId="598"/>
    <cellStyle name="Comma 2" xfId="599"/>
    <cellStyle name="Comma 3" xfId="600"/>
    <cellStyle name="Comma 4" xfId="601"/>
    <cellStyle name="Currency 2" xfId="602"/>
    <cellStyle name="Currency 3" xfId="603"/>
    <cellStyle name="Currency 4" xfId="604"/>
    <cellStyle name="Hyperlink 2" xfId="605"/>
    <cellStyle name="Normal 2 2 2" xfId="606"/>
    <cellStyle name="Normal 3 3" xfId="607"/>
    <cellStyle name="Normal 3 2" xfId="608"/>
    <cellStyle name="Normal 4" xfId="609"/>
    <cellStyle name="Normal 5" xfId="610"/>
    <cellStyle name="Bad 2" xfId="611"/>
    <cellStyle name="Hyperlink" xfId="612"/>
    <cellStyle name="Followed Hyperlink" xfId="613"/>
    <cellStyle name="Hyperlink" xfId="614"/>
    <cellStyle name="Followed Hyperlink" xfId="615"/>
    <cellStyle name="Hyperlink" xfId="616"/>
    <cellStyle name="Followed Hyperlink" xfId="617"/>
    <cellStyle name="Hyperlink" xfId="618"/>
    <cellStyle name="Followed Hyperlink" xfId="619"/>
    <cellStyle name="Hyperlink" xfId="620"/>
    <cellStyle name="Followed Hyperlink" xfId="621"/>
    <cellStyle name="Hyperlink" xfId="622"/>
    <cellStyle name="Followed Hyperlink" xfId="623"/>
    <cellStyle name="Hyperlink" xfId="624"/>
    <cellStyle name="Followed Hyperlink" xfId="625"/>
    <cellStyle name="Hyperlink" xfId="626"/>
    <cellStyle name="Followed Hyperlink" xfId="627"/>
    <cellStyle name="Hyperlink" xfId="628"/>
    <cellStyle name="Followed Hyperlink" xfId="629"/>
    <cellStyle name="Hyperlink" xfId="630"/>
    <cellStyle name="Followed Hyperlink" xfId="631"/>
    <cellStyle name="Hyperlink" xfId="632"/>
    <cellStyle name="Followed Hyperlink" xfId="633"/>
    <cellStyle name="Hyperlink" xfId="634"/>
    <cellStyle name="Followed Hyperlink" xfId="635"/>
    <cellStyle name="Hyperlink" xfId="636"/>
    <cellStyle name="Followed Hyperlink" xfId="637"/>
    <cellStyle name="Hyperlink" xfId="638"/>
    <cellStyle name="Followed Hyperlink" xfId="639"/>
    <cellStyle name="Hyperlink" xfId="640"/>
    <cellStyle name="Followed Hyperlink" xfId="641"/>
    <cellStyle name="Hyperlink" xfId="642"/>
    <cellStyle name="Followed Hyperlink" xfId="643"/>
    <cellStyle name="Hyperlink" xfId="644"/>
    <cellStyle name="Followed Hyperlink" xfId="645"/>
    <cellStyle name="Hyperlink" xfId="646"/>
    <cellStyle name="Followed Hyperlink" xfId="647"/>
    <cellStyle name="Hyperlink" xfId="648"/>
    <cellStyle name="Followed Hyperlink" xfId="649"/>
    <cellStyle name="Hyperlink" xfId="650"/>
    <cellStyle name="Followed Hyperlink" xfId="651"/>
    <cellStyle name="Hyperlink" xfId="652"/>
    <cellStyle name="Followed Hyperlink" xfId="653"/>
    <cellStyle name="Hyperlink" xfId="654"/>
    <cellStyle name="Followed Hyperlink" xfId="655"/>
    <cellStyle name="Hyperlink" xfId="656"/>
    <cellStyle name="Followed Hyperlink" xfId="657"/>
    <cellStyle name="Hyperlink" xfId="658"/>
    <cellStyle name="Followed Hyperlink" xfId="659"/>
    <cellStyle name="Hyperlink" xfId="660"/>
    <cellStyle name="Followed Hyperlink" xfId="661"/>
    <cellStyle name="Hyperlink" xfId="662"/>
    <cellStyle name="Followed Hyperlink" xfId="663"/>
    <cellStyle name="Hyperlink" xfId="664"/>
    <cellStyle name="Followed Hyperlink" xfId="665"/>
    <cellStyle name="Hyperlink" xfId="666"/>
    <cellStyle name="Followed Hyperlink" xfId="667"/>
    <cellStyle name="Hyperlink" xfId="668"/>
    <cellStyle name="Followed Hyperlink" xfId="669"/>
    <cellStyle name="Hyperlink" xfId="670"/>
    <cellStyle name="Followed Hyperlink" xfId="671"/>
    <cellStyle name="Hyperlink" xfId="672"/>
    <cellStyle name="Followed Hyperlink" xfId="673"/>
    <cellStyle name="Hyperlink" xfId="674"/>
    <cellStyle name="Followed Hyperlink" xfId="675"/>
    <cellStyle name="Hyperlink" xfId="676"/>
    <cellStyle name="Followed Hyperlink" xfId="677"/>
    <cellStyle name="Hyperlink" xfId="678"/>
    <cellStyle name="Followed Hyperlink" xfId="679"/>
    <cellStyle name="Hyperlink" xfId="680"/>
    <cellStyle name="Followed Hyperlink" xfId="681"/>
    <cellStyle name="Hyperlink" xfId="682"/>
    <cellStyle name="Followed Hyperlink" xfId="6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48571"/>
  <sheetViews>
    <sheetView workbookViewId="0" topLeftCell="A1">
      <selection activeCell="A1" sqref="A1:B1"/>
    </sheetView>
  </sheetViews>
  <sheetFormatPr defaultColWidth="8.8515625" defaultRowHeight="12.75"/>
  <cols>
    <col min="1" max="1" width="11.28125" style="1" customWidth="1"/>
    <col min="2" max="2" width="84.8515625" style="45" customWidth="1"/>
    <col min="3" max="3" width="29.7109375" style="0" customWidth="1"/>
    <col min="4" max="4" width="20.28125" style="0" customWidth="1"/>
    <col min="5" max="5" width="11.7109375" style="0" customWidth="1"/>
    <col min="7" max="10" width="8.8515625" style="0" customWidth="1"/>
  </cols>
  <sheetData>
    <row r="1" spans="1:2" ht="28.95" customHeight="1">
      <c r="A1" s="413" t="s">
        <v>34</v>
      </c>
      <c r="B1" s="413"/>
    </row>
    <row r="2" spans="1:2" s="44" customFormat="1" ht="32.25" customHeight="1">
      <c r="A2" s="42">
        <v>1</v>
      </c>
      <c r="B2" s="43" t="s">
        <v>35</v>
      </c>
    </row>
    <row r="3" spans="1:2" s="44" customFormat="1" ht="88.5" customHeight="1">
      <c r="A3" s="42">
        <v>2</v>
      </c>
      <c r="B3" s="43" t="s">
        <v>57</v>
      </c>
    </row>
    <row r="4" spans="1:2" s="44" customFormat="1" ht="111" customHeight="1">
      <c r="A4" s="42">
        <v>3</v>
      </c>
      <c r="B4" s="43" t="s">
        <v>131</v>
      </c>
    </row>
    <row r="5" spans="1:2" s="44" customFormat="1" ht="33" customHeight="1">
      <c r="A5" s="42">
        <v>4</v>
      </c>
      <c r="B5" s="43" t="s">
        <v>60</v>
      </c>
    </row>
    <row r="6" spans="1:2" s="44" customFormat="1" ht="217.5" customHeight="1">
      <c r="A6" s="42">
        <v>5</v>
      </c>
      <c r="B6" s="43" t="s">
        <v>189</v>
      </c>
    </row>
    <row r="7" spans="1:2" s="44" customFormat="1" ht="42.75" customHeight="1">
      <c r="A7" s="42">
        <v>6</v>
      </c>
      <c r="B7" s="43" t="s">
        <v>144</v>
      </c>
    </row>
    <row r="8" ht="49.95" customHeight="1" thickBot="1">
      <c r="A8" s="343"/>
    </row>
    <row r="9" spans="1:5" ht="49.95" customHeight="1" thickBot="1">
      <c r="A9" s="301" t="s">
        <v>149</v>
      </c>
      <c r="B9" s="301" t="s">
        <v>170</v>
      </c>
      <c r="C9" s="301" t="s">
        <v>150</v>
      </c>
      <c r="D9" s="301" t="s">
        <v>151</v>
      </c>
      <c r="E9" s="301" t="s">
        <v>152</v>
      </c>
    </row>
    <row r="10" spans="1:5" ht="45" customHeight="1" thickBot="1">
      <c r="A10" s="302" t="s">
        <v>46</v>
      </c>
      <c r="B10" s="302" t="s">
        <v>46</v>
      </c>
      <c r="C10" s="302" t="s">
        <v>153</v>
      </c>
      <c r="D10" s="303" t="s">
        <v>140</v>
      </c>
      <c r="E10" s="304">
        <v>0</v>
      </c>
    </row>
    <row r="11" spans="1:5" ht="45" customHeight="1" thickBot="1">
      <c r="A11" s="302" t="s">
        <v>154</v>
      </c>
      <c r="B11" s="302" t="s">
        <v>171</v>
      </c>
      <c r="C11" s="302" t="s">
        <v>155</v>
      </c>
      <c r="D11" s="303" t="s">
        <v>140</v>
      </c>
      <c r="E11" s="304">
        <v>0</v>
      </c>
    </row>
    <row r="12" spans="1:5" ht="57" customHeight="1" thickBot="1">
      <c r="A12" s="302" t="s">
        <v>156</v>
      </c>
      <c r="B12" s="302" t="s">
        <v>156</v>
      </c>
      <c r="C12" s="302" t="s">
        <v>157</v>
      </c>
      <c r="D12" s="303" t="s">
        <v>140</v>
      </c>
      <c r="E12" s="304">
        <v>0.1</v>
      </c>
    </row>
    <row r="13" spans="1:5" ht="66.6" customHeight="1" thickBot="1">
      <c r="A13" s="302" t="s">
        <v>172</v>
      </c>
      <c r="B13" s="302" t="s">
        <v>173</v>
      </c>
      <c r="C13" s="305" t="s">
        <v>174</v>
      </c>
      <c r="D13" s="303" t="s">
        <v>140</v>
      </c>
      <c r="E13" s="304">
        <v>0</v>
      </c>
    </row>
    <row r="14" spans="1:5" ht="87" thickBot="1">
      <c r="A14" s="302" t="s">
        <v>114</v>
      </c>
      <c r="B14" s="302" t="s">
        <v>175</v>
      </c>
      <c r="C14" s="302" t="s">
        <v>176</v>
      </c>
      <c r="D14" s="303" t="s">
        <v>141</v>
      </c>
      <c r="E14" s="304">
        <v>0.1</v>
      </c>
    </row>
    <row r="15" spans="1:5" ht="45" customHeight="1" thickBot="1">
      <c r="A15" s="302" t="s">
        <v>115</v>
      </c>
      <c r="B15" s="302" t="s">
        <v>177</v>
      </c>
      <c r="C15" s="302" t="s">
        <v>178</v>
      </c>
      <c r="D15" s="303" t="s">
        <v>141</v>
      </c>
      <c r="E15" s="303" t="s">
        <v>158</v>
      </c>
    </row>
    <row r="16" spans="1:5" ht="45" customHeight="1" thickBot="1">
      <c r="A16" s="302" t="s">
        <v>116</v>
      </c>
      <c r="B16" s="302" t="s">
        <v>179</v>
      </c>
      <c r="C16" s="302" t="s">
        <v>159</v>
      </c>
      <c r="D16" s="303" t="s">
        <v>140</v>
      </c>
      <c r="E16" s="304">
        <v>0.1</v>
      </c>
    </row>
    <row r="17" spans="1:4" ht="13.8" thickBot="1">
      <c r="A17" s="269"/>
      <c r="B17" s="3"/>
      <c r="C17" s="3"/>
      <c r="D17" s="3"/>
    </row>
    <row r="18" spans="1:5" ht="40.2" customHeight="1" thickBot="1">
      <c r="A18" s="414" t="s">
        <v>180</v>
      </c>
      <c r="B18" s="415"/>
      <c r="C18" s="415"/>
      <c r="D18" s="415"/>
      <c r="E18" s="416"/>
    </row>
    <row r="19" spans="1:2" ht="13.8" thickBot="1">
      <c r="A19"/>
      <c r="B19"/>
    </row>
    <row r="20" spans="1:5" ht="43.2" customHeight="1" thickBot="1">
      <c r="A20" s="414" t="s">
        <v>181</v>
      </c>
      <c r="B20" s="415"/>
      <c r="C20" s="415"/>
      <c r="D20" s="415"/>
      <c r="E20" s="416"/>
    </row>
    <row r="21" spans="1:2" ht="12.75">
      <c r="A21"/>
      <c r="B21"/>
    </row>
    <row r="22" spans="1:2" ht="12.75">
      <c r="A22"/>
      <c r="B22"/>
    </row>
    <row r="25" ht="12.75">
      <c r="B25" s="306"/>
    </row>
    <row r="1048568" ht="12.75">
      <c r="A1048568" s="1" t="s">
        <v>218</v>
      </c>
    </row>
    <row r="1048569" ht="12.75">
      <c r="B1048569" s="408" t="s">
        <v>220</v>
      </c>
    </row>
    <row r="1048570" ht="12.75">
      <c r="B1048570" s="408" t="s">
        <v>219</v>
      </c>
    </row>
    <row r="1048571" ht="12.75">
      <c r="B1048571" s="408" t="s">
        <v>221</v>
      </c>
    </row>
  </sheetData>
  <mergeCells count="3">
    <mergeCell ref="A1:B1"/>
    <mergeCell ref="A18:E18"/>
    <mergeCell ref="A20:E20"/>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2"/>
  <sheetViews>
    <sheetView showGridLines="0" workbookViewId="0" topLeftCell="A1">
      <selection activeCell="C9" sqref="C9:C11"/>
    </sheetView>
  </sheetViews>
  <sheetFormatPr defaultColWidth="8.8515625" defaultRowHeight="12.75"/>
  <cols>
    <col min="1" max="1" width="1.8515625" style="0" customWidth="1"/>
    <col min="2" max="4" width="27.7109375" style="0" customWidth="1"/>
    <col min="5" max="5" width="22.7109375" style="0" customWidth="1"/>
    <col min="6" max="6" width="18.28125" style="0" customWidth="1"/>
    <col min="7" max="7" width="22.28125" style="0" customWidth="1"/>
    <col min="8" max="8" width="25.7109375" style="0" customWidth="1"/>
    <col min="9" max="9" width="27.57421875" style="0" customWidth="1"/>
  </cols>
  <sheetData>
    <row r="1" spans="2:4" ht="15.6">
      <c r="B1" s="65" t="s">
        <v>41</v>
      </c>
      <c r="C1" s="65"/>
      <c r="D1" s="65"/>
    </row>
    <row r="2" spans="2:4" ht="15.6">
      <c r="B2" s="65" t="s">
        <v>64</v>
      </c>
      <c r="C2" s="65"/>
      <c r="D2" s="65"/>
    </row>
    <row r="3" spans="2:4" ht="15.6">
      <c r="B3" s="65" t="s">
        <v>200</v>
      </c>
      <c r="C3" s="65"/>
      <c r="D3" s="65"/>
    </row>
    <row r="4" spans="2:4" ht="16.2" thickBot="1">
      <c r="B4" s="65" t="s">
        <v>50</v>
      </c>
      <c r="C4" s="65"/>
      <c r="D4" s="65"/>
    </row>
    <row r="5" spans="1:9" ht="19.5" customHeight="1">
      <c r="A5" s="453" t="s">
        <v>10</v>
      </c>
      <c r="B5" s="454"/>
      <c r="C5" s="454"/>
      <c r="D5" s="454"/>
      <c r="E5" s="454"/>
      <c r="F5" s="454"/>
      <c r="G5" s="454"/>
      <c r="H5" s="454"/>
      <c r="I5" s="455"/>
    </row>
    <row r="6" spans="1:9" ht="12.75">
      <c r="A6" s="456"/>
      <c r="B6" s="457"/>
      <c r="C6" s="457"/>
      <c r="D6" s="457"/>
      <c r="E6" s="457"/>
      <c r="F6" s="457"/>
      <c r="G6" s="457"/>
      <c r="H6" s="457"/>
      <c r="I6" s="458"/>
    </row>
    <row r="7" spans="1:9" ht="12.75">
      <c r="A7" s="450" t="s">
        <v>122</v>
      </c>
      <c r="B7" s="451"/>
      <c r="C7" s="451"/>
      <c r="D7" s="451"/>
      <c r="E7" s="451"/>
      <c r="F7" s="451"/>
      <c r="G7" s="451"/>
      <c r="H7" s="451"/>
      <c r="I7" s="452"/>
    </row>
    <row r="8" spans="1:9" ht="26.4">
      <c r="A8" s="464"/>
      <c r="B8" s="344" t="s">
        <v>13</v>
      </c>
      <c r="C8" s="345" t="s">
        <v>118</v>
      </c>
      <c r="D8" s="345" t="s">
        <v>194</v>
      </c>
      <c r="E8" s="467" t="s">
        <v>193</v>
      </c>
      <c r="F8" s="468"/>
      <c r="G8" s="344" t="s">
        <v>14</v>
      </c>
      <c r="H8" s="344" t="s">
        <v>15</v>
      </c>
      <c r="I8" s="70" t="s">
        <v>16</v>
      </c>
    </row>
    <row r="9" spans="1:9" ht="12.75">
      <c r="A9" s="465"/>
      <c r="B9" s="346"/>
      <c r="C9" s="347"/>
      <c r="D9" s="350"/>
      <c r="E9" s="469"/>
      <c r="F9" s="470"/>
      <c r="G9" s="350"/>
      <c r="H9" s="350"/>
      <c r="I9" s="348"/>
    </row>
    <row r="10" spans="1:9" ht="12.75">
      <c r="A10" s="465"/>
      <c r="B10" s="346"/>
      <c r="C10" s="347"/>
      <c r="D10" s="350"/>
      <c r="E10" s="471"/>
      <c r="F10" s="472"/>
      <c r="G10" s="350"/>
      <c r="H10" s="350"/>
      <c r="I10" s="348"/>
    </row>
    <row r="11" spans="1:9" ht="12.75">
      <c r="A11" s="465"/>
      <c r="B11" s="346"/>
      <c r="C11" s="347"/>
      <c r="D11" s="350"/>
      <c r="E11" s="471"/>
      <c r="F11" s="472"/>
      <c r="G11" s="350"/>
      <c r="H11" s="350"/>
      <c r="I11" s="348"/>
    </row>
    <row r="12" spans="1:9" ht="12.75">
      <c r="A12" s="465"/>
      <c r="B12" s="350"/>
      <c r="C12" s="350"/>
      <c r="D12" s="350"/>
      <c r="E12" s="473"/>
      <c r="F12" s="473"/>
      <c r="G12" s="350"/>
      <c r="H12" s="350"/>
      <c r="I12" s="348"/>
    </row>
    <row r="13" spans="1:9" ht="12.75">
      <c r="A13" s="465"/>
      <c r="B13" s="350"/>
      <c r="C13" s="350"/>
      <c r="D13" s="350"/>
      <c r="E13" s="473"/>
      <c r="F13" s="473"/>
      <c r="G13" s="350"/>
      <c r="H13" s="350"/>
      <c r="I13" s="348"/>
    </row>
    <row r="14" spans="1:9" ht="13.5" customHeight="1">
      <c r="A14" s="466"/>
      <c r="B14" s="351"/>
      <c r="C14" s="351"/>
      <c r="D14" s="351"/>
      <c r="E14" s="474"/>
      <c r="F14" s="474"/>
      <c r="G14" s="351"/>
      <c r="H14" s="351"/>
      <c r="I14" s="349"/>
    </row>
    <row r="15" spans="1:9" ht="13.5" customHeight="1">
      <c r="A15" s="417" t="s">
        <v>160</v>
      </c>
      <c r="B15" s="418"/>
      <c r="C15" s="418"/>
      <c r="D15" s="418"/>
      <c r="E15" s="418"/>
      <c r="F15" s="418"/>
      <c r="G15" s="418"/>
      <c r="H15" s="418"/>
      <c r="I15" s="419"/>
    </row>
    <row r="16" spans="1:9" ht="13.5" customHeight="1">
      <c r="A16" s="417"/>
      <c r="B16" s="418"/>
      <c r="C16" s="418"/>
      <c r="D16" s="418"/>
      <c r="E16" s="418"/>
      <c r="F16" s="418"/>
      <c r="G16" s="418"/>
      <c r="H16" s="418"/>
      <c r="I16" s="419"/>
    </row>
    <row r="17" spans="1:9" ht="13.5" customHeight="1">
      <c r="A17" s="420"/>
      <c r="B17" s="421"/>
      <c r="C17" s="421"/>
      <c r="D17" s="421"/>
      <c r="E17" s="421"/>
      <c r="F17" s="421"/>
      <c r="G17" s="421"/>
      <c r="H17" s="421"/>
      <c r="I17" s="422"/>
    </row>
    <row r="18" spans="1:9" ht="13.5" customHeight="1">
      <c r="A18" s="420"/>
      <c r="B18" s="421"/>
      <c r="C18" s="421"/>
      <c r="D18" s="421"/>
      <c r="E18" s="421"/>
      <c r="F18" s="421"/>
      <c r="G18" s="421"/>
      <c r="H18" s="421"/>
      <c r="I18" s="422"/>
    </row>
    <row r="19" spans="1:9" ht="13.5" customHeight="1">
      <c r="A19" s="420"/>
      <c r="B19" s="421"/>
      <c r="C19" s="421"/>
      <c r="D19" s="421"/>
      <c r="E19" s="421"/>
      <c r="F19" s="421"/>
      <c r="G19" s="421"/>
      <c r="H19" s="421"/>
      <c r="I19" s="422"/>
    </row>
    <row r="20" spans="1:9" ht="13.5" customHeight="1">
      <c r="A20" s="420"/>
      <c r="B20" s="421"/>
      <c r="C20" s="421"/>
      <c r="D20" s="421"/>
      <c r="E20" s="421"/>
      <c r="F20" s="421"/>
      <c r="G20" s="421"/>
      <c r="H20" s="421"/>
      <c r="I20" s="422"/>
    </row>
    <row r="21" spans="1:9" ht="13.2" customHeight="1">
      <c r="A21" s="417" t="s">
        <v>119</v>
      </c>
      <c r="B21" s="418"/>
      <c r="C21" s="418"/>
      <c r="D21" s="418"/>
      <c r="E21" s="418"/>
      <c r="F21" s="418"/>
      <c r="G21" s="418"/>
      <c r="H21" s="418"/>
      <c r="I21" s="419"/>
    </row>
    <row r="22" spans="1:9" ht="12.75">
      <c r="A22" s="417"/>
      <c r="B22" s="418"/>
      <c r="C22" s="418"/>
      <c r="D22" s="418"/>
      <c r="E22" s="418"/>
      <c r="F22" s="418"/>
      <c r="G22" s="418"/>
      <c r="H22" s="418"/>
      <c r="I22" s="419"/>
    </row>
    <row r="23" spans="1:9" ht="12.75">
      <c r="A23" s="420"/>
      <c r="B23" s="421"/>
      <c r="C23" s="421"/>
      <c r="D23" s="421"/>
      <c r="E23" s="421"/>
      <c r="F23" s="421"/>
      <c r="G23" s="421"/>
      <c r="H23" s="421"/>
      <c r="I23" s="422"/>
    </row>
    <row r="24" spans="1:9" ht="12.75">
      <c r="A24" s="420"/>
      <c r="B24" s="421"/>
      <c r="C24" s="421"/>
      <c r="D24" s="421"/>
      <c r="E24" s="421"/>
      <c r="F24" s="421"/>
      <c r="G24" s="421"/>
      <c r="H24" s="421"/>
      <c r="I24" s="422"/>
    </row>
    <row r="25" spans="1:9" ht="12.75">
      <c r="A25" s="420"/>
      <c r="B25" s="421"/>
      <c r="C25" s="421"/>
      <c r="D25" s="421"/>
      <c r="E25" s="421"/>
      <c r="F25" s="421"/>
      <c r="G25" s="421"/>
      <c r="H25" s="421"/>
      <c r="I25" s="422"/>
    </row>
    <row r="26" spans="1:9" ht="12.75">
      <c r="A26" s="420"/>
      <c r="B26" s="421"/>
      <c r="C26" s="421"/>
      <c r="D26" s="421"/>
      <c r="E26" s="421"/>
      <c r="F26" s="421"/>
      <c r="G26" s="421"/>
      <c r="H26" s="421"/>
      <c r="I26" s="422"/>
    </row>
    <row r="27" spans="1:9" ht="13.2" customHeight="1">
      <c r="A27" s="477" t="s">
        <v>120</v>
      </c>
      <c r="B27" s="478"/>
      <c r="C27" s="478"/>
      <c r="D27" s="478"/>
      <c r="E27" s="478"/>
      <c r="F27" s="478"/>
      <c r="G27" s="478"/>
      <c r="H27" s="478"/>
      <c r="I27" s="479"/>
    </row>
    <row r="28" spans="1:9" ht="12.75">
      <c r="A28" s="477"/>
      <c r="B28" s="478"/>
      <c r="C28" s="478"/>
      <c r="D28" s="478"/>
      <c r="E28" s="478"/>
      <c r="F28" s="478"/>
      <c r="G28" s="478"/>
      <c r="H28" s="478"/>
      <c r="I28" s="479"/>
    </row>
    <row r="29" spans="1:9" ht="44.4" customHeight="1">
      <c r="A29" s="71"/>
      <c r="B29" s="38" t="s">
        <v>13</v>
      </c>
      <c r="C29" s="148" t="s">
        <v>118</v>
      </c>
      <c r="D29" s="345" t="s">
        <v>194</v>
      </c>
      <c r="E29" s="430" t="s">
        <v>17</v>
      </c>
      <c r="F29" s="431"/>
      <c r="G29" s="39" t="s">
        <v>18</v>
      </c>
      <c r="H29" s="432"/>
      <c r="I29" s="433"/>
    </row>
    <row r="30" spans="1:9" ht="12.75">
      <c r="A30" s="72"/>
      <c r="B30" s="34"/>
      <c r="C30" s="36"/>
      <c r="D30" s="36"/>
      <c r="E30" s="36"/>
      <c r="F30" s="37"/>
      <c r="G30" s="34"/>
      <c r="H30" s="475"/>
      <c r="I30" s="476"/>
    </row>
    <row r="31" spans="1:9" ht="12.75">
      <c r="A31" s="72"/>
      <c r="B31" s="34"/>
      <c r="C31" s="36"/>
      <c r="D31" s="36"/>
      <c r="E31" s="36"/>
      <c r="F31" s="37"/>
      <c r="G31" s="34"/>
      <c r="H31" s="475"/>
      <c r="I31" s="476"/>
    </row>
    <row r="32" spans="1:9" ht="13.8" thickBot="1">
      <c r="A32" s="73"/>
      <c r="B32" s="74"/>
      <c r="C32" s="75"/>
      <c r="D32" s="75"/>
      <c r="E32" s="75"/>
      <c r="F32" s="76"/>
      <c r="G32" s="74"/>
      <c r="H32" s="462"/>
      <c r="I32" s="463"/>
    </row>
    <row r="33" spans="1:9" ht="13.8" thickBot="1">
      <c r="A33" s="77"/>
      <c r="B33" s="26"/>
      <c r="C33" s="26"/>
      <c r="D33" s="26"/>
      <c r="E33" s="26"/>
      <c r="F33" s="26"/>
      <c r="G33" s="26"/>
      <c r="H33" s="78"/>
      <c r="I33" s="78"/>
    </row>
    <row r="34" spans="1:9" ht="12.75">
      <c r="A34" s="459" t="s">
        <v>33</v>
      </c>
      <c r="B34" s="460"/>
      <c r="C34" s="460"/>
      <c r="D34" s="460"/>
      <c r="E34" s="460"/>
      <c r="F34" s="460"/>
      <c r="G34" s="460"/>
      <c r="H34" s="460"/>
      <c r="I34" s="461"/>
    </row>
    <row r="35" spans="1:9" ht="13.2" customHeight="1">
      <c r="A35" s="427" t="s">
        <v>85</v>
      </c>
      <c r="B35" s="428"/>
      <c r="C35" s="428"/>
      <c r="D35" s="428"/>
      <c r="E35" s="428"/>
      <c r="F35" s="428"/>
      <c r="G35" s="428"/>
      <c r="H35" s="428"/>
      <c r="I35" s="429"/>
    </row>
    <row r="36" spans="1:9" ht="12.75">
      <c r="A36" s="427"/>
      <c r="B36" s="428"/>
      <c r="C36" s="428"/>
      <c r="D36" s="428"/>
      <c r="E36" s="428"/>
      <c r="F36" s="428"/>
      <c r="G36" s="428"/>
      <c r="H36" s="428"/>
      <c r="I36" s="429"/>
    </row>
    <row r="37" spans="1:9" ht="12.75">
      <c r="A37" s="427"/>
      <c r="B37" s="428"/>
      <c r="C37" s="428"/>
      <c r="D37" s="428"/>
      <c r="E37" s="428"/>
      <c r="F37" s="428"/>
      <c r="G37" s="428"/>
      <c r="H37" s="428"/>
      <c r="I37" s="429"/>
    </row>
    <row r="38" spans="1:9" ht="12.75">
      <c r="A38" s="427"/>
      <c r="B38" s="428"/>
      <c r="C38" s="428"/>
      <c r="D38" s="428"/>
      <c r="E38" s="428"/>
      <c r="F38" s="428"/>
      <c r="G38" s="428"/>
      <c r="H38" s="428"/>
      <c r="I38" s="429"/>
    </row>
    <row r="39" spans="1:9" ht="12.75">
      <c r="A39" s="427"/>
      <c r="B39" s="428"/>
      <c r="C39" s="428"/>
      <c r="D39" s="428"/>
      <c r="E39" s="428"/>
      <c r="F39" s="428"/>
      <c r="G39" s="428"/>
      <c r="H39" s="428"/>
      <c r="I39" s="429"/>
    </row>
    <row r="40" spans="1:9" ht="12.75" customHeight="1">
      <c r="A40" s="427"/>
      <c r="B40" s="428"/>
      <c r="C40" s="428"/>
      <c r="D40" s="428"/>
      <c r="E40" s="428"/>
      <c r="F40" s="428"/>
      <c r="G40" s="428"/>
      <c r="H40" s="428"/>
      <c r="I40" s="429"/>
    </row>
    <row r="41" spans="1:9" ht="12.75">
      <c r="A41" s="436"/>
      <c r="B41" s="437"/>
      <c r="C41" s="437"/>
      <c r="D41" s="437"/>
      <c r="E41" s="437"/>
      <c r="F41" s="437"/>
      <c r="G41" s="437"/>
      <c r="H41" s="437"/>
      <c r="I41" s="60"/>
    </row>
    <row r="42" spans="1:9" s="2" customFormat="1" ht="18.75" customHeight="1">
      <c r="A42" s="447" t="s">
        <v>87</v>
      </c>
      <c r="B42" s="448"/>
      <c r="C42" s="448"/>
      <c r="D42" s="448"/>
      <c r="E42" s="448"/>
      <c r="F42" s="448"/>
      <c r="G42" s="448"/>
      <c r="H42" s="448"/>
      <c r="I42" s="449"/>
    </row>
    <row r="43" spans="1:9" ht="28.95" customHeight="1">
      <c r="A43" s="438"/>
      <c r="B43" s="434" t="s">
        <v>2</v>
      </c>
      <c r="C43" s="435"/>
      <c r="D43" s="441" t="s">
        <v>3</v>
      </c>
      <c r="E43" s="442"/>
      <c r="F43" s="443"/>
      <c r="G43" s="444" t="s">
        <v>121</v>
      </c>
      <c r="H43" s="445"/>
      <c r="I43" s="446"/>
    </row>
    <row r="44" spans="1:9" ht="12.75">
      <c r="A44" s="438"/>
      <c r="B44" s="423" t="s">
        <v>86</v>
      </c>
      <c r="C44" s="424"/>
      <c r="D44" s="176"/>
      <c r="E44" s="177"/>
      <c r="F44" s="178"/>
      <c r="G44" s="187"/>
      <c r="H44" s="192"/>
      <c r="I44" s="194"/>
    </row>
    <row r="45" spans="1:9" ht="12.75">
      <c r="A45" s="438"/>
      <c r="B45" s="425"/>
      <c r="C45" s="426"/>
      <c r="D45" s="179"/>
      <c r="E45" s="180"/>
      <c r="F45" s="181"/>
      <c r="G45" s="188"/>
      <c r="H45" s="193"/>
      <c r="I45" s="195"/>
    </row>
    <row r="46" spans="1:9" ht="12.75">
      <c r="A46" s="438"/>
      <c r="B46" s="423" t="s">
        <v>12</v>
      </c>
      <c r="C46" s="424"/>
      <c r="D46" s="183"/>
      <c r="E46" s="182"/>
      <c r="F46" s="175"/>
      <c r="G46" s="187"/>
      <c r="H46" s="192"/>
      <c r="I46" s="194"/>
    </row>
    <row r="47" spans="1:9" ht="12.75">
      <c r="A47" s="438"/>
      <c r="B47" s="425"/>
      <c r="C47" s="426"/>
      <c r="D47" s="184"/>
      <c r="E47" s="185"/>
      <c r="F47" s="186"/>
      <c r="G47" s="188"/>
      <c r="H47" s="193"/>
      <c r="I47" s="195"/>
    </row>
    <row r="48" spans="1:9" ht="12.75">
      <c r="A48" s="438"/>
      <c r="B48" s="423" t="s">
        <v>83</v>
      </c>
      <c r="C48" s="424"/>
      <c r="D48" s="176"/>
      <c r="E48" s="177"/>
      <c r="F48" s="178"/>
      <c r="G48" s="187"/>
      <c r="H48" s="192"/>
      <c r="I48" s="194"/>
    </row>
    <row r="49" spans="1:9" ht="12.75">
      <c r="A49" s="438"/>
      <c r="B49" s="425"/>
      <c r="C49" s="426"/>
      <c r="D49" s="179"/>
      <c r="E49" s="180"/>
      <c r="F49" s="181"/>
      <c r="G49" s="188"/>
      <c r="H49" s="193"/>
      <c r="I49" s="195"/>
    </row>
    <row r="50" spans="1:9" ht="12.75">
      <c r="A50" s="438"/>
      <c r="B50" s="423" t="s">
        <v>84</v>
      </c>
      <c r="C50" s="424"/>
      <c r="D50" s="176"/>
      <c r="E50" s="177"/>
      <c r="F50" s="178"/>
      <c r="G50" s="187"/>
      <c r="H50" s="192"/>
      <c r="I50" s="194"/>
    </row>
    <row r="51" spans="1:9" ht="12.75">
      <c r="A51" s="438"/>
      <c r="B51" s="439"/>
      <c r="C51" s="440"/>
      <c r="D51" s="179"/>
      <c r="E51" s="180"/>
      <c r="F51" s="181"/>
      <c r="G51" s="188"/>
      <c r="H51" s="193"/>
      <c r="I51" s="195"/>
    </row>
    <row r="52" spans="1:9" ht="13.8" thickBot="1">
      <c r="A52" s="79"/>
      <c r="B52" s="80"/>
      <c r="C52" s="80"/>
      <c r="D52" s="80"/>
      <c r="E52" s="80"/>
      <c r="F52" s="80"/>
      <c r="G52" s="80"/>
      <c r="H52" s="80"/>
      <c r="I52" s="81"/>
    </row>
  </sheetData>
  <mergeCells count="33">
    <mergeCell ref="A7:I7"/>
    <mergeCell ref="A5:I5"/>
    <mergeCell ref="A6:I6"/>
    <mergeCell ref="A34:I34"/>
    <mergeCell ref="H32:I32"/>
    <mergeCell ref="A8:A14"/>
    <mergeCell ref="E8:F8"/>
    <mergeCell ref="E9:F9"/>
    <mergeCell ref="E10:F10"/>
    <mergeCell ref="E11:F11"/>
    <mergeCell ref="E12:F12"/>
    <mergeCell ref="E13:F13"/>
    <mergeCell ref="E14:F14"/>
    <mergeCell ref="H30:I30"/>
    <mergeCell ref="H31:I31"/>
    <mergeCell ref="A27:I28"/>
    <mergeCell ref="B48:C49"/>
    <mergeCell ref="B43:C43"/>
    <mergeCell ref="A41:H41"/>
    <mergeCell ref="A43:A51"/>
    <mergeCell ref="B50:C51"/>
    <mergeCell ref="D43:F43"/>
    <mergeCell ref="G43:I43"/>
    <mergeCell ref="A42:I42"/>
    <mergeCell ref="A15:I16"/>
    <mergeCell ref="A17:I20"/>
    <mergeCell ref="B44:C45"/>
    <mergeCell ref="B46:C47"/>
    <mergeCell ref="A35:I40"/>
    <mergeCell ref="E29:F29"/>
    <mergeCell ref="A21:I22"/>
    <mergeCell ref="A23:I26"/>
    <mergeCell ref="H29:I29"/>
  </mergeCells>
  <printOptions horizontalCentered="1"/>
  <pageMargins left="0.25" right="0" top="0.98" bottom="0.5" header="0.5" footer="0.5"/>
  <pageSetup fitToHeight="1" fitToWidth="1" horizontalDpi="1200" verticalDpi="1200" orientation="portrait" scale="81" r:id="rId1"/>
  <headerFooter alignWithMargins="0">
    <oddHeader>&amp;C&amp;"Arial,Bold"&amp;11
</oddHeader>
    <oddFooter>&amp;R&amp;8Page &amp;P of &amp;N</oddFoot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8"/>
  <sheetViews>
    <sheetView workbookViewId="0" topLeftCell="A1">
      <selection activeCell="L12" sqref="L12"/>
    </sheetView>
  </sheetViews>
  <sheetFormatPr defaultColWidth="9.140625" defaultRowHeight="12.75"/>
  <cols>
    <col min="1" max="1" width="32.140625" style="35" bestFit="1" customWidth="1"/>
    <col min="2" max="8" width="18.7109375" style="0" customWidth="1"/>
    <col min="9" max="9" width="18.7109375" style="196" customWidth="1"/>
    <col min="10" max="10" width="18.7109375" style="263" customWidth="1"/>
    <col min="11" max="11" width="18.7109375" style="0" customWidth="1"/>
    <col min="12" max="12" width="63.57421875" style="0" customWidth="1"/>
  </cols>
  <sheetData>
    <row r="1" spans="1:11" ht="15.6">
      <c r="A1" s="283" t="str">
        <f>+'1. General Information'!B1</f>
        <v>[Core Name]</v>
      </c>
      <c r="H1" s="486" t="s">
        <v>195</v>
      </c>
      <c r="I1" s="486"/>
      <c r="J1" s="486"/>
      <c r="K1" s="486"/>
    </row>
    <row r="2" ht="15.6">
      <c r="A2" s="283" t="str">
        <f>+'1. General Information'!B2</f>
        <v>[Project Number]</v>
      </c>
    </row>
    <row r="3" ht="15.6">
      <c r="A3" s="283" t="str">
        <f>+'1. General Information'!B3</f>
        <v>FY2022</v>
      </c>
    </row>
    <row r="4" ht="16.2" thickBot="1">
      <c r="A4" s="65" t="s">
        <v>148</v>
      </c>
    </row>
    <row r="5" spans="1:12" ht="12.75">
      <c r="A5" s="85"/>
      <c r="B5" s="480" t="s">
        <v>52</v>
      </c>
      <c r="C5" s="481"/>
      <c r="D5" s="84"/>
      <c r="E5" s="84"/>
      <c r="F5" s="84"/>
      <c r="G5" s="84"/>
      <c r="H5" s="82"/>
      <c r="I5" s="197"/>
      <c r="J5" s="266"/>
      <c r="K5" s="482" t="s">
        <v>97</v>
      </c>
      <c r="L5" s="82"/>
    </row>
    <row r="6" spans="1:12" ht="43.2" customHeight="1" thickBot="1">
      <c r="A6" s="31" t="s">
        <v>51</v>
      </c>
      <c r="B6" s="32" t="s">
        <v>53</v>
      </c>
      <c r="C6" s="33" t="s">
        <v>54</v>
      </c>
      <c r="D6" s="31" t="s">
        <v>26</v>
      </c>
      <c r="E6" s="31" t="s">
        <v>55</v>
      </c>
      <c r="F6" s="31" t="s">
        <v>29</v>
      </c>
      <c r="G6" s="69" t="s">
        <v>28</v>
      </c>
      <c r="H6" s="33" t="s">
        <v>30</v>
      </c>
      <c r="I6" s="198" t="s">
        <v>132</v>
      </c>
      <c r="J6" s="267" t="s">
        <v>133</v>
      </c>
      <c r="K6" s="483"/>
      <c r="L6" s="83" t="s">
        <v>96</v>
      </c>
    </row>
    <row r="7" spans="1:12" ht="15.6">
      <c r="A7" s="484" t="s">
        <v>190</v>
      </c>
      <c r="B7" s="484"/>
      <c r="C7" s="484"/>
      <c r="D7" s="484"/>
      <c r="E7" s="484"/>
      <c r="F7" s="189"/>
      <c r="G7" s="191"/>
      <c r="H7" s="191"/>
      <c r="I7" s="284"/>
      <c r="J7" s="285"/>
      <c r="K7" s="189"/>
      <c r="L7" s="189"/>
    </row>
    <row r="8" spans="1:12" ht="12.75">
      <c r="A8" s="118"/>
      <c r="B8" s="139"/>
      <c r="C8" s="139"/>
      <c r="D8" s="117"/>
      <c r="E8" s="262"/>
      <c r="F8" s="139"/>
      <c r="G8" s="264"/>
      <c r="H8" s="276" t="e">
        <f>+G8/F8</f>
        <v>#DIV/0!</v>
      </c>
      <c r="I8" s="265"/>
      <c r="J8" s="277" t="e">
        <f>+H8*I8</f>
        <v>#DIV/0!</v>
      </c>
      <c r="K8" s="138"/>
      <c r="L8" s="139"/>
    </row>
    <row r="9" spans="1:11" ht="12.75">
      <c r="A9" s="118"/>
      <c r="B9" s="139"/>
      <c r="C9" s="139"/>
      <c r="D9" s="117"/>
      <c r="E9" s="262"/>
      <c r="F9" s="139"/>
      <c r="G9" s="264"/>
      <c r="H9" s="276" t="e">
        <f>+G9/F9</f>
        <v>#DIV/0!</v>
      </c>
      <c r="I9" s="265"/>
      <c r="J9" s="277" t="e">
        <f>+H9*I9</f>
        <v>#DIV/0!</v>
      </c>
      <c r="K9" s="138"/>
    </row>
    <row r="10" spans="1:11" ht="12.75">
      <c r="A10" s="260"/>
      <c r="H10" s="46"/>
      <c r="I10" s="265"/>
      <c r="K10" s="138"/>
    </row>
    <row r="11" spans="1:11" ht="12.75">
      <c r="A11" s="261"/>
      <c r="K11" s="138"/>
    </row>
    <row r="12" spans="1:12" ht="13.8" thickBot="1">
      <c r="A12" s="261"/>
      <c r="J12" s="268" t="e">
        <f>SUM(J8:J11)</f>
        <v>#DIV/0!</v>
      </c>
      <c r="K12" s="138"/>
      <c r="L12" s="386" t="s">
        <v>147</v>
      </c>
    </row>
    <row r="13" ht="13.8" thickTop="1">
      <c r="K13" s="138"/>
    </row>
    <row r="14" ht="12.75">
      <c r="K14" s="138"/>
    </row>
    <row r="15" spans="1:11" ht="15.6">
      <c r="A15" s="485" t="s">
        <v>191</v>
      </c>
      <c r="B15" s="485"/>
      <c r="C15" s="485"/>
      <c r="D15" s="485"/>
      <c r="E15" s="485"/>
      <c r="K15" s="138"/>
    </row>
    <row r="16" spans="1:12" ht="12.75">
      <c r="A16" s="118"/>
      <c r="B16" s="139"/>
      <c r="C16" s="139"/>
      <c r="D16" s="117"/>
      <c r="E16" s="262"/>
      <c r="F16" s="139"/>
      <c r="G16" s="264"/>
      <c r="H16" s="276" t="e">
        <f>+G16/F16</f>
        <v>#DIV/0!</v>
      </c>
      <c r="I16" s="265"/>
      <c r="J16" s="277" t="e">
        <f>+H16*I16</f>
        <v>#DIV/0!</v>
      </c>
      <c r="K16" s="138"/>
      <c r="L16" s="139"/>
    </row>
    <row r="17" spans="1:12" ht="12.75">
      <c r="A17" s="118"/>
      <c r="B17" s="139"/>
      <c r="C17" s="139"/>
      <c r="D17" s="117"/>
      <c r="E17" s="262"/>
      <c r="F17" s="139"/>
      <c r="G17" s="264"/>
      <c r="H17" s="276" t="e">
        <f>+G17/F17</f>
        <v>#DIV/0!</v>
      </c>
      <c r="I17" s="265"/>
      <c r="J17" s="277" t="e">
        <f>+H17*I17</f>
        <v>#DIV/0!</v>
      </c>
      <c r="K17" s="138"/>
      <c r="L17" s="139"/>
    </row>
    <row r="18" ht="12.75">
      <c r="K18" s="138"/>
    </row>
  </sheetData>
  <mergeCells count="5">
    <mergeCell ref="B5:C5"/>
    <mergeCell ref="K5:K6"/>
    <mergeCell ref="A7:E7"/>
    <mergeCell ref="A15:E15"/>
    <mergeCell ref="H1:K1"/>
  </mergeCells>
  <printOptions/>
  <pageMargins left="0.25" right="0.25" top="0.75" bottom="0.75" header="0.3" footer="0.3"/>
  <pageSetup fitToHeight="0"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6"/>
  <sheetViews>
    <sheetView workbookViewId="0" topLeftCell="A1">
      <selection activeCell="C31" sqref="C31"/>
    </sheetView>
  </sheetViews>
  <sheetFormatPr defaultColWidth="9.140625" defaultRowHeight="12.75"/>
  <cols>
    <col min="1" max="1" width="40.00390625" style="0" customWidth="1"/>
    <col min="2" max="2" width="18.7109375" style="35" customWidth="1"/>
    <col min="3" max="7" width="18.7109375" style="0" customWidth="1"/>
    <col min="8" max="9" width="18.7109375" style="139" customWidth="1"/>
    <col min="10" max="10" width="2.7109375" style="0" customWidth="1"/>
    <col min="11" max="11" width="28.57421875" style="0" customWidth="1"/>
    <col min="12" max="12" width="2.7109375" style="0" customWidth="1"/>
    <col min="13" max="14" width="15.28125" style="0" customWidth="1"/>
    <col min="15" max="15" width="48.00390625" style="0" customWidth="1"/>
  </cols>
  <sheetData>
    <row r="1" spans="1:14" ht="15.6">
      <c r="A1" s="283" t="str">
        <f>+'1. General Information'!B1</f>
        <v>[Core Name]</v>
      </c>
      <c r="G1" s="486" t="s">
        <v>195</v>
      </c>
      <c r="H1" s="486"/>
      <c r="I1" s="486"/>
      <c r="J1" s="486"/>
      <c r="K1" s="486"/>
      <c r="L1" s="486"/>
      <c r="M1" s="486"/>
      <c r="N1" s="486"/>
    </row>
    <row r="2" ht="15.6">
      <c r="A2" s="283" t="str">
        <f>+'1. General Information'!B2</f>
        <v>[Project Number]</v>
      </c>
    </row>
    <row r="3" ht="15.6">
      <c r="A3" s="283" t="str">
        <f>+'1. General Information'!B3</f>
        <v>FY2022</v>
      </c>
    </row>
    <row r="4" ht="15.6">
      <c r="A4" s="65" t="s">
        <v>77</v>
      </c>
    </row>
    <row r="5" ht="16.2" thickBot="1">
      <c r="A5" s="63"/>
    </row>
    <row r="6" spans="1:5" ht="15.6">
      <c r="A6" s="125" t="s">
        <v>146</v>
      </c>
      <c r="B6" s="387"/>
      <c r="C6" s="132"/>
      <c r="D6" s="132"/>
      <c r="E6" s="82"/>
    </row>
    <row r="7" spans="1:5" ht="15.6">
      <c r="A7" s="381"/>
      <c r="B7" s="353">
        <f>+'1. General Information'!B9</f>
        <v>0</v>
      </c>
      <c r="C7" s="353">
        <f>+'1. General Information'!B10</f>
        <v>0</v>
      </c>
      <c r="D7" s="353">
        <f>+'1. General Information'!B11</f>
        <v>0</v>
      </c>
      <c r="E7" s="60"/>
    </row>
    <row r="8" spans="1:5" ht="12.75">
      <c r="A8" s="388" t="s">
        <v>88</v>
      </c>
      <c r="B8" s="389"/>
      <c r="C8" s="389"/>
      <c r="D8" s="389"/>
      <c r="E8" s="60"/>
    </row>
    <row r="9" spans="1:5" ht="12.75">
      <c r="A9" s="388" t="s">
        <v>89</v>
      </c>
      <c r="B9" s="145"/>
      <c r="C9" s="145"/>
      <c r="D9" s="145"/>
      <c r="E9" s="60"/>
    </row>
    <row r="10" spans="1:5" ht="12.75">
      <c r="A10" s="388" t="s">
        <v>90</v>
      </c>
      <c r="B10" s="390"/>
      <c r="C10" s="390"/>
      <c r="D10" s="390"/>
      <c r="E10" s="60"/>
    </row>
    <row r="11" spans="1:5" ht="12.75">
      <c r="A11" s="388" t="s">
        <v>91</v>
      </c>
      <c r="B11" s="390"/>
      <c r="C11" s="390"/>
      <c r="D11" s="390"/>
      <c r="E11" s="60"/>
    </row>
    <row r="12" spans="1:5" ht="12.75">
      <c r="A12" s="388" t="s">
        <v>92</v>
      </c>
      <c r="B12" s="390"/>
      <c r="C12" s="390"/>
      <c r="D12" s="390"/>
      <c r="E12" s="60"/>
    </row>
    <row r="13" spans="1:5" ht="12.75">
      <c r="A13" s="388" t="s">
        <v>95</v>
      </c>
      <c r="B13" s="146"/>
      <c r="C13" s="146">
        <v>0</v>
      </c>
      <c r="D13" s="146"/>
      <c r="E13" s="60"/>
    </row>
    <row r="14" spans="1:5" ht="12.75">
      <c r="A14" s="388" t="s">
        <v>93</v>
      </c>
      <c r="B14" s="391">
        <f>SUM(B10:B13)</f>
        <v>0</v>
      </c>
      <c r="C14" s="391">
        <f>SUM(C10:C13)</f>
        <v>0</v>
      </c>
      <c r="D14" s="391">
        <f>SUM(D10:D13)</f>
        <v>0</v>
      </c>
      <c r="E14" s="60"/>
    </row>
    <row r="15" spans="1:5" ht="16.2" thickBot="1">
      <c r="A15" s="381" t="s">
        <v>94</v>
      </c>
      <c r="B15" s="287">
        <f>+B8-B14</f>
        <v>0</v>
      </c>
      <c r="C15" s="287">
        <f>+C8-C14</f>
        <v>0</v>
      </c>
      <c r="D15" s="287">
        <f>+D8-D14</f>
        <v>0</v>
      </c>
      <c r="E15" s="60"/>
    </row>
    <row r="16" spans="1:5" ht="16.2" thickTop="1">
      <c r="A16" s="381"/>
      <c r="B16" s="145"/>
      <c r="C16" s="145"/>
      <c r="D16" s="145"/>
      <c r="E16" s="60"/>
    </row>
    <row r="17" spans="1:7" ht="15.6">
      <c r="A17" s="381" t="s">
        <v>192</v>
      </c>
      <c r="B17" s="65"/>
      <c r="C17" s="65"/>
      <c r="D17" s="118"/>
      <c r="E17" s="392"/>
      <c r="F17" s="354"/>
      <c r="G17" s="354"/>
    </row>
    <row r="18" spans="1:5" ht="15.6">
      <c r="A18" s="381"/>
      <c r="B18" s="393"/>
      <c r="C18" s="145"/>
      <c r="D18" s="46"/>
      <c r="E18" s="60"/>
    </row>
    <row r="19" spans="1:5" ht="15.6">
      <c r="A19" s="381"/>
      <c r="B19" s="393"/>
      <c r="C19" s="145"/>
      <c r="D19" s="46"/>
      <c r="E19" s="60"/>
    </row>
    <row r="20" spans="1:5" ht="16.2" thickBot="1">
      <c r="A20" s="394"/>
      <c r="B20" s="395"/>
      <c r="C20" s="396"/>
      <c r="D20" s="80"/>
      <c r="E20" s="81"/>
    </row>
    <row r="21" spans="1:3" ht="15.6">
      <c r="A21" s="65"/>
      <c r="B21" s="144"/>
      <c r="C21" s="145"/>
    </row>
    <row r="22" ht="16.2" thickBot="1">
      <c r="A22" s="63"/>
    </row>
    <row r="23" spans="1:15" ht="16.2" thickBot="1">
      <c r="A23" s="487" t="s">
        <v>43</v>
      </c>
      <c r="B23" s="488"/>
      <c r="C23" s="490"/>
      <c r="D23" s="490"/>
      <c r="E23" s="490"/>
      <c r="F23" s="490"/>
      <c r="G23" s="490"/>
      <c r="H23" s="490"/>
      <c r="I23" s="491"/>
      <c r="K23" s="137" t="s">
        <v>145</v>
      </c>
      <c r="M23" s="487" t="s">
        <v>79</v>
      </c>
      <c r="N23" s="488"/>
      <c r="O23" s="489"/>
    </row>
    <row r="24" spans="1:17" ht="12.75">
      <c r="A24" s="382"/>
      <c r="B24" s="383"/>
      <c r="C24" s="480" t="s">
        <v>44</v>
      </c>
      <c r="D24" s="492"/>
      <c r="E24" s="492"/>
      <c r="F24" s="492"/>
      <c r="G24" s="492"/>
      <c r="H24" s="492"/>
      <c r="I24" s="481"/>
      <c r="K24" s="136" t="s">
        <v>44</v>
      </c>
      <c r="L24" s="135"/>
      <c r="M24" s="136" t="s">
        <v>78</v>
      </c>
      <c r="N24" s="136" t="s">
        <v>80</v>
      </c>
      <c r="O24" s="136"/>
      <c r="P24" s="135"/>
      <c r="Q24" s="46"/>
    </row>
    <row r="25" spans="1:17" ht="43.2" customHeight="1" thickBot="1">
      <c r="A25" s="32" t="s">
        <v>42</v>
      </c>
      <c r="B25" s="32" t="s">
        <v>45</v>
      </c>
      <c r="C25" s="32" t="s">
        <v>46</v>
      </c>
      <c r="D25" s="67" t="s">
        <v>47</v>
      </c>
      <c r="E25" s="68" t="s">
        <v>48</v>
      </c>
      <c r="F25" s="67" t="s">
        <v>49</v>
      </c>
      <c r="G25" s="67" t="s">
        <v>197</v>
      </c>
      <c r="H25" s="67" t="s">
        <v>196</v>
      </c>
      <c r="I25" s="33" t="s">
        <v>1</v>
      </c>
      <c r="K25" s="385" t="s">
        <v>199</v>
      </c>
      <c r="L25" s="46"/>
      <c r="M25" s="69" t="s">
        <v>1</v>
      </c>
      <c r="N25" s="69" t="s">
        <v>1</v>
      </c>
      <c r="O25" s="69" t="s">
        <v>198</v>
      </c>
      <c r="P25" s="46"/>
      <c r="Q25" s="46"/>
    </row>
    <row r="27" spans="1:15" ht="12.75">
      <c r="A27" s="352">
        <f>+'1. General Information'!B9</f>
        <v>0</v>
      </c>
      <c r="B27" s="355"/>
      <c r="C27" s="154"/>
      <c r="D27" s="154"/>
      <c r="E27" s="154"/>
      <c r="F27" s="139"/>
      <c r="G27" s="286">
        <f>SUM(C27:F27)</f>
        <v>0</v>
      </c>
      <c r="I27" s="286">
        <f>+G27-H27</f>
        <v>0</v>
      </c>
      <c r="J27" s="139"/>
      <c r="K27" s="384">
        <f>+B15</f>
        <v>0</v>
      </c>
      <c r="L27" s="139"/>
      <c r="M27" s="308">
        <f>+K27-I27</f>
        <v>0</v>
      </c>
      <c r="N27" s="309" t="e">
        <f>+M27/I27</f>
        <v>#DIV/0!</v>
      </c>
      <c r="O27" s="139"/>
    </row>
    <row r="28" spans="1:15" ht="12.75">
      <c r="A28" s="352">
        <f>+'1. General Information'!B10</f>
        <v>0</v>
      </c>
      <c r="B28" s="355"/>
      <c r="C28" s="154"/>
      <c r="D28" s="154"/>
      <c r="E28" s="154"/>
      <c r="F28" s="139"/>
      <c r="G28" s="286">
        <f>SUM(C28:F28)</f>
        <v>0</v>
      </c>
      <c r="I28" s="286">
        <f aca="true" t="shared" si="0" ref="I28:I29">+G28-H28</f>
        <v>0</v>
      </c>
      <c r="J28" s="139"/>
      <c r="K28" s="384">
        <f>+C15</f>
        <v>0</v>
      </c>
      <c r="L28" s="139"/>
      <c r="M28" s="308">
        <f aca="true" t="shared" si="1" ref="M28:M29">+K28-I28</f>
        <v>0</v>
      </c>
      <c r="N28" s="309" t="e">
        <f aca="true" t="shared" si="2" ref="N28:N29">+M28/I28</f>
        <v>#DIV/0!</v>
      </c>
      <c r="O28" s="139"/>
    </row>
    <row r="29" spans="1:15" ht="12.75">
      <c r="A29" s="352">
        <f>+'1. General Information'!B11</f>
        <v>0</v>
      </c>
      <c r="B29" s="355"/>
      <c r="C29" s="154"/>
      <c r="D29" s="154"/>
      <c r="E29" s="154"/>
      <c r="F29" s="139"/>
      <c r="G29" s="286">
        <f>SUM(C29:F29)</f>
        <v>0</v>
      </c>
      <c r="I29" s="286">
        <f t="shared" si="0"/>
        <v>0</v>
      </c>
      <c r="J29" s="139"/>
      <c r="K29" s="384">
        <f>+D15</f>
        <v>0</v>
      </c>
      <c r="L29" s="139"/>
      <c r="M29" s="308">
        <f t="shared" si="1"/>
        <v>0</v>
      </c>
      <c r="N29" s="309" t="e">
        <f t="shared" si="2"/>
        <v>#DIV/0!</v>
      </c>
      <c r="O29" s="139"/>
    </row>
    <row r="34" spans="3:5" ht="12.75">
      <c r="C34" s="154"/>
      <c r="D34" s="139"/>
      <c r="E34" s="139"/>
    </row>
    <row r="35" spans="3:5" ht="12.75">
      <c r="C35" s="139"/>
      <c r="D35" s="139"/>
      <c r="E35" s="139"/>
    </row>
    <row r="36" spans="3:5" ht="12.75">
      <c r="C36" s="139"/>
      <c r="D36" s="139"/>
      <c r="E36" s="139"/>
    </row>
  </sheetData>
  <mergeCells count="4">
    <mergeCell ref="M23:O23"/>
    <mergeCell ref="G1:N1"/>
    <mergeCell ref="A23:I23"/>
    <mergeCell ref="C24:I24"/>
  </mergeCells>
  <printOptions/>
  <pageMargins left="0.7" right="0.7" top="0.75" bottom="0.75" header="0.3" footer="0.3"/>
  <pageSetup fitToHeight="0" fitToWidth="1" horizontalDpi="600" verticalDpi="600" orientation="landscape" scale="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6"/>
  <sheetViews>
    <sheetView workbookViewId="0" topLeftCell="A1">
      <selection activeCell="C1" sqref="C1:H1"/>
    </sheetView>
  </sheetViews>
  <sheetFormatPr defaultColWidth="9.140625" defaultRowHeight="12.75"/>
  <cols>
    <col min="1" max="1" width="69.7109375" style="35" customWidth="1"/>
    <col min="2" max="2" width="46.421875" style="0" customWidth="1"/>
    <col min="3" max="6" width="18.7109375" style="0" customWidth="1"/>
    <col min="7" max="7" width="15.7109375" style="0" customWidth="1"/>
  </cols>
  <sheetData>
    <row r="1" spans="1:8" ht="15.6">
      <c r="A1" s="283" t="str">
        <f>+'1. General Information'!B1</f>
        <v>[Core Name]</v>
      </c>
      <c r="C1" s="486" t="s">
        <v>195</v>
      </c>
      <c r="D1" s="486"/>
      <c r="E1" s="486"/>
      <c r="F1" s="486"/>
      <c r="G1" s="486"/>
      <c r="H1" s="486"/>
    </row>
    <row r="2" ht="15.6">
      <c r="A2" s="283" t="str">
        <f>+'1. General Information'!B2</f>
        <v>[Project Number]</v>
      </c>
    </row>
    <row r="3" ht="15.6">
      <c r="A3" s="283" t="str">
        <f>+'1. General Information'!B3</f>
        <v>FY2022</v>
      </c>
    </row>
    <row r="4" ht="15.6">
      <c r="A4" s="147"/>
    </row>
    <row r="5" ht="16.2" thickBot="1">
      <c r="A5" s="65" t="s">
        <v>58</v>
      </c>
    </row>
    <row r="6" spans="1:6" ht="43.2" customHeight="1" thickBot="1">
      <c r="A6" s="156" t="s">
        <v>59</v>
      </c>
      <c r="B6" s="156" t="s">
        <v>4</v>
      </c>
      <c r="C6" s="143" t="s">
        <v>99</v>
      </c>
      <c r="D6" s="143" t="s">
        <v>98</v>
      </c>
      <c r="E6" s="143" t="s">
        <v>44</v>
      </c>
      <c r="F6" s="143" t="s">
        <v>100</v>
      </c>
    </row>
    <row r="8" ht="12.75">
      <c r="A8" s="66"/>
    </row>
    <row r="9" ht="12.75">
      <c r="A9" s="66"/>
    </row>
    <row r="10" ht="12.75">
      <c r="A10" s="66"/>
    </row>
    <row r="11" ht="12.75">
      <c r="A11" s="66"/>
    </row>
    <row r="12" ht="12.75">
      <c r="A12" s="66"/>
    </row>
    <row r="13" ht="12.75">
      <c r="A13" s="66"/>
    </row>
    <row r="14" ht="12.75">
      <c r="A14" s="66"/>
    </row>
    <row r="15" ht="12.75">
      <c r="A15" s="66"/>
    </row>
    <row r="16" ht="12.75">
      <c r="A16" s="66"/>
    </row>
  </sheetData>
  <mergeCells count="1">
    <mergeCell ref="C1:H1"/>
  </mergeCells>
  <printOptions/>
  <pageMargins left="0.7" right="0.7" top="0.75" bottom="0.75" header="0.3" footer="0.3"/>
  <pageSetup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39"/>
  <sheetViews>
    <sheetView tabSelected="1" zoomScalePageLayoutView="125" workbookViewId="0" topLeftCell="A1">
      <pane ySplit="6" topLeftCell="A7" activePane="bottomLeft" state="frozen"/>
      <selection pane="bottomLeft" activeCell="A7" sqref="A7"/>
    </sheetView>
  </sheetViews>
  <sheetFormatPr defaultColWidth="8.8515625" defaultRowHeight="12.75"/>
  <cols>
    <col min="1" max="1" width="55.00390625" style="0" customWidth="1"/>
    <col min="2" max="5" width="15.7109375" style="0" customWidth="1"/>
    <col min="6" max="6" width="16.8515625" style="0" customWidth="1"/>
    <col min="7" max="7" width="7.8515625" style="0" bestFit="1" customWidth="1"/>
    <col min="8" max="8" width="14.7109375" style="0" customWidth="1"/>
    <col min="9" max="9" width="7.8515625" style="0" bestFit="1" customWidth="1"/>
    <col min="10" max="10" width="14.7109375" style="0" customWidth="1"/>
    <col min="11" max="11" width="9.421875" style="0" customWidth="1"/>
    <col min="12" max="12" width="14.7109375" style="0" customWidth="1"/>
    <col min="13" max="13" width="29.140625" style="0" customWidth="1"/>
    <col min="14" max="14" width="29.7109375" style="0" customWidth="1"/>
    <col min="15" max="15" width="30.140625" style="0" customWidth="1"/>
    <col min="16" max="16" width="51.57421875" style="0" customWidth="1"/>
    <col min="245" max="245" width="32.7109375" style="0" bestFit="1" customWidth="1"/>
    <col min="246" max="246" width="17.00390625" style="0" bestFit="1" customWidth="1"/>
    <col min="247" max="247" width="22.140625" style="0" bestFit="1" customWidth="1"/>
    <col min="248" max="248" width="11.28125" style="0" bestFit="1" customWidth="1"/>
    <col min="249" max="249" width="6.8515625" style="0" bestFit="1" customWidth="1"/>
    <col min="250" max="250" width="12.140625" style="0" bestFit="1" customWidth="1"/>
    <col min="251" max="251" width="6.8515625" style="0" bestFit="1" customWidth="1"/>
    <col min="252" max="252" width="12.140625" style="0" bestFit="1" customWidth="1"/>
    <col min="253" max="253" width="6.8515625" style="0" bestFit="1" customWidth="1"/>
    <col min="254" max="254" width="12.140625" style="0" bestFit="1" customWidth="1"/>
    <col min="255" max="255" width="6.8515625" style="0" bestFit="1" customWidth="1"/>
    <col min="256" max="256" width="12.140625" style="0" bestFit="1" customWidth="1"/>
    <col min="257" max="257" width="6.8515625" style="0" bestFit="1" customWidth="1"/>
    <col min="258" max="258" width="12.140625" style="0" bestFit="1" customWidth="1"/>
    <col min="259" max="259" width="6.8515625" style="0" bestFit="1" customWidth="1"/>
    <col min="260" max="260" width="12.140625" style="0" bestFit="1" customWidth="1"/>
    <col min="261" max="261" width="11.28125" style="0" bestFit="1" customWidth="1"/>
    <col min="262" max="263" width="60.00390625" style="0" customWidth="1"/>
    <col min="501" max="501" width="32.7109375" style="0" bestFit="1" customWidth="1"/>
    <col min="502" max="502" width="17.00390625" style="0" bestFit="1" customWidth="1"/>
    <col min="503" max="503" width="22.140625" style="0" bestFit="1" customWidth="1"/>
    <col min="504" max="504" width="11.28125" style="0" bestFit="1" customWidth="1"/>
    <col min="505" max="505" width="6.8515625" style="0" bestFit="1" customWidth="1"/>
    <col min="506" max="506" width="12.140625" style="0" bestFit="1" customWidth="1"/>
    <col min="507" max="507" width="6.8515625" style="0" bestFit="1" customWidth="1"/>
    <col min="508" max="508" width="12.140625" style="0" bestFit="1" customWidth="1"/>
    <col min="509" max="509" width="6.8515625" style="0" bestFit="1" customWidth="1"/>
    <col min="510" max="510" width="12.140625" style="0" bestFit="1" customWidth="1"/>
    <col min="511" max="511" width="6.8515625" style="0" bestFit="1" customWidth="1"/>
    <col min="512" max="512" width="12.140625" style="0" bestFit="1" customWidth="1"/>
    <col min="513" max="513" width="6.8515625" style="0" bestFit="1" customWidth="1"/>
    <col min="514" max="514" width="12.140625" style="0" bestFit="1" customWidth="1"/>
    <col min="515" max="515" width="6.8515625" style="0" bestFit="1" customWidth="1"/>
    <col min="516" max="516" width="12.140625" style="0" bestFit="1" customWidth="1"/>
    <col min="517" max="517" width="11.28125" style="0" bestFit="1" customWidth="1"/>
    <col min="518" max="519" width="60.00390625" style="0" customWidth="1"/>
    <col min="757" max="757" width="32.7109375" style="0" bestFit="1" customWidth="1"/>
    <col min="758" max="758" width="17.00390625" style="0" bestFit="1" customWidth="1"/>
    <col min="759" max="759" width="22.140625" style="0" bestFit="1" customWidth="1"/>
    <col min="760" max="760" width="11.28125" style="0" bestFit="1" customWidth="1"/>
    <col min="761" max="761" width="6.8515625" style="0" bestFit="1" customWidth="1"/>
    <col min="762" max="762" width="12.140625" style="0" bestFit="1" customWidth="1"/>
    <col min="763" max="763" width="6.8515625" style="0" bestFit="1" customWidth="1"/>
    <col min="764" max="764" width="12.140625" style="0" bestFit="1" customWidth="1"/>
    <col min="765" max="765" width="6.8515625" style="0" bestFit="1" customWidth="1"/>
    <col min="766" max="766" width="12.140625" style="0" bestFit="1" customWidth="1"/>
    <col min="767" max="767" width="6.8515625" style="0" bestFit="1" customWidth="1"/>
    <col min="768" max="768" width="12.140625" style="0" bestFit="1" customWidth="1"/>
    <col min="769" max="769" width="6.8515625" style="0" bestFit="1" customWidth="1"/>
    <col min="770" max="770" width="12.140625" style="0" bestFit="1" customWidth="1"/>
    <col min="771" max="771" width="6.8515625" style="0" bestFit="1" customWidth="1"/>
    <col min="772" max="772" width="12.140625" style="0" bestFit="1" customWidth="1"/>
    <col min="773" max="773" width="11.28125" style="0" bestFit="1" customWidth="1"/>
    <col min="774" max="775" width="60.00390625" style="0" customWidth="1"/>
    <col min="1013" max="1013" width="32.7109375" style="0" bestFit="1" customWidth="1"/>
    <col min="1014" max="1014" width="17.00390625" style="0" bestFit="1" customWidth="1"/>
    <col min="1015" max="1015" width="22.140625" style="0" bestFit="1" customWidth="1"/>
    <col min="1016" max="1016" width="11.28125" style="0" bestFit="1" customWidth="1"/>
    <col min="1017" max="1017" width="6.8515625" style="0" bestFit="1" customWidth="1"/>
    <col min="1018" max="1018" width="12.140625" style="0" bestFit="1" customWidth="1"/>
    <col min="1019" max="1019" width="6.8515625" style="0" bestFit="1" customWidth="1"/>
    <col min="1020" max="1020" width="12.140625" style="0" bestFit="1" customWidth="1"/>
    <col min="1021" max="1021" width="6.8515625" style="0" bestFit="1" customWidth="1"/>
    <col min="1022" max="1022" width="12.140625" style="0" bestFit="1" customWidth="1"/>
    <col min="1023" max="1023" width="6.8515625" style="0" bestFit="1" customWidth="1"/>
    <col min="1024" max="1024" width="12.140625" style="0" bestFit="1" customWidth="1"/>
    <col min="1025" max="1025" width="6.8515625" style="0" bestFit="1" customWidth="1"/>
    <col min="1026" max="1026" width="12.140625" style="0" bestFit="1" customWidth="1"/>
    <col min="1027" max="1027" width="6.8515625" style="0" bestFit="1" customWidth="1"/>
    <col min="1028" max="1028" width="12.140625" style="0" bestFit="1" customWidth="1"/>
    <col min="1029" max="1029" width="11.28125" style="0" bestFit="1" customWidth="1"/>
    <col min="1030" max="1031" width="60.00390625" style="0" customWidth="1"/>
    <col min="1269" max="1269" width="32.7109375" style="0" bestFit="1" customWidth="1"/>
    <col min="1270" max="1270" width="17.00390625" style="0" bestFit="1" customWidth="1"/>
    <col min="1271" max="1271" width="22.140625" style="0" bestFit="1" customWidth="1"/>
    <col min="1272" max="1272" width="11.28125" style="0" bestFit="1" customWidth="1"/>
    <col min="1273" max="1273" width="6.8515625" style="0" bestFit="1" customWidth="1"/>
    <col min="1274" max="1274" width="12.140625" style="0" bestFit="1" customWidth="1"/>
    <col min="1275" max="1275" width="6.8515625" style="0" bestFit="1" customWidth="1"/>
    <col min="1276" max="1276" width="12.140625" style="0" bestFit="1" customWidth="1"/>
    <col min="1277" max="1277" width="6.8515625" style="0" bestFit="1" customWidth="1"/>
    <col min="1278" max="1278" width="12.140625" style="0" bestFit="1" customWidth="1"/>
    <col min="1279" max="1279" width="6.8515625" style="0" bestFit="1" customWidth="1"/>
    <col min="1280" max="1280" width="12.140625" style="0" bestFit="1" customWidth="1"/>
    <col min="1281" max="1281" width="6.8515625" style="0" bestFit="1" customWidth="1"/>
    <col min="1282" max="1282" width="12.140625" style="0" bestFit="1" customWidth="1"/>
    <col min="1283" max="1283" width="6.8515625" style="0" bestFit="1" customWidth="1"/>
    <col min="1284" max="1284" width="12.140625" style="0" bestFit="1" customWidth="1"/>
    <col min="1285" max="1285" width="11.28125" style="0" bestFit="1" customWidth="1"/>
    <col min="1286" max="1287" width="60.00390625" style="0" customWidth="1"/>
    <col min="1525" max="1525" width="32.7109375" style="0" bestFit="1" customWidth="1"/>
    <col min="1526" max="1526" width="17.00390625" style="0" bestFit="1" customWidth="1"/>
    <col min="1527" max="1527" width="22.140625" style="0" bestFit="1" customWidth="1"/>
    <col min="1528" max="1528" width="11.28125" style="0" bestFit="1" customWidth="1"/>
    <col min="1529" max="1529" width="6.8515625" style="0" bestFit="1" customWidth="1"/>
    <col min="1530" max="1530" width="12.140625" style="0" bestFit="1" customWidth="1"/>
    <col min="1531" max="1531" width="6.8515625" style="0" bestFit="1" customWidth="1"/>
    <col min="1532" max="1532" width="12.140625" style="0" bestFit="1" customWidth="1"/>
    <col min="1533" max="1533" width="6.8515625" style="0" bestFit="1" customWidth="1"/>
    <col min="1534" max="1534" width="12.140625" style="0" bestFit="1" customWidth="1"/>
    <col min="1535" max="1535" width="6.8515625" style="0" bestFit="1" customWidth="1"/>
    <col min="1536" max="1536" width="12.140625" style="0" bestFit="1" customWidth="1"/>
    <col min="1537" max="1537" width="6.8515625" style="0" bestFit="1" customWidth="1"/>
    <col min="1538" max="1538" width="12.140625" style="0" bestFit="1" customWidth="1"/>
    <col min="1539" max="1539" width="6.8515625" style="0" bestFit="1" customWidth="1"/>
    <col min="1540" max="1540" width="12.140625" style="0" bestFit="1" customWidth="1"/>
    <col min="1541" max="1541" width="11.28125" style="0" bestFit="1" customWidth="1"/>
    <col min="1542" max="1543" width="60.00390625" style="0" customWidth="1"/>
    <col min="1781" max="1781" width="32.7109375" style="0" bestFit="1" customWidth="1"/>
    <col min="1782" max="1782" width="17.00390625" style="0" bestFit="1" customWidth="1"/>
    <col min="1783" max="1783" width="22.140625" style="0" bestFit="1" customWidth="1"/>
    <col min="1784" max="1784" width="11.28125" style="0" bestFit="1" customWidth="1"/>
    <col min="1785" max="1785" width="6.8515625" style="0" bestFit="1" customWidth="1"/>
    <col min="1786" max="1786" width="12.140625" style="0" bestFit="1" customWidth="1"/>
    <col min="1787" max="1787" width="6.8515625" style="0" bestFit="1" customWidth="1"/>
    <col min="1788" max="1788" width="12.140625" style="0" bestFit="1" customWidth="1"/>
    <col min="1789" max="1789" width="6.8515625" style="0" bestFit="1" customWidth="1"/>
    <col min="1790" max="1790" width="12.140625" style="0" bestFit="1" customWidth="1"/>
    <col min="1791" max="1791" width="6.8515625" style="0" bestFit="1" customWidth="1"/>
    <col min="1792" max="1792" width="12.140625" style="0" bestFit="1" customWidth="1"/>
    <col min="1793" max="1793" width="6.8515625" style="0" bestFit="1" customWidth="1"/>
    <col min="1794" max="1794" width="12.140625" style="0" bestFit="1" customWidth="1"/>
    <col min="1795" max="1795" width="6.8515625" style="0" bestFit="1" customWidth="1"/>
    <col min="1796" max="1796" width="12.140625" style="0" bestFit="1" customWidth="1"/>
    <col min="1797" max="1797" width="11.28125" style="0" bestFit="1" customWidth="1"/>
    <col min="1798" max="1799" width="60.00390625" style="0" customWidth="1"/>
    <col min="2037" max="2037" width="32.7109375" style="0" bestFit="1" customWidth="1"/>
    <col min="2038" max="2038" width="17.00390625" style="0" bestFit="1" customWidth="1"/>
    <col min="2039" max="2039" width="22.140625" style="0" bestFit="1" customWidth="1"/>
    <col min="2040" max="2040" width="11.28125" style="0" bestFit="1" customWidth="1"/>
    <col min="2041" max="2041" width="6.8515625" style="0" bestFit="1" customWidth="1"/>
    <col min="2042" max="2042" width="12.140625" style="0" bestFit="1" customWidth="1"/>
    <col min="2043" max="2043" width="6.8515625" style="0" bestFit="1" customWidth="1"/>
    <col min="2044" max="2044" width="12.140625" style="0" bestFit="1" customWidth="1"/>
    <col min="2045" max="2045" width="6.8515625" style="0" bestFit="1" customWidth="1"/>
    <col min="2046" max="2046" width="12.140625" style="0" bestFit="1" customWidth="1"/>
    <col min="2047" max="2047" width="6.8515625" style="0" bestFit="1" customWidth="1"/>
    <col min="2048" max="2048" width="12.140625" style="0" bestFit="1" customWidth="1"/>
    <col min="2049" max="2049" width="6.8515625" style="0" bestFit="1" customWidth="1"/>
    <col min="2050" max="2050" width="12.140625" style="0" bestFit="1" customWidth="1"/>
    <col min="2051" max="2051" width="6.8515625" style="0" bestFit="1" customWidth="1"/>
    <col min="2052" max="2052" width="12.140625" style="0" bestFit="1" customWidth="1"/>
    <col min="2053" max="2053" width="11.28125" style="0" bestFit="1" customWidth="1"/>
    <col min="2054" max="2055" width="60.00390625" style="0" customWidth="1"/>
    <col min="2293" max="2293" width="32.7109375" style="0" bestFit="1" customWidth="1"/>
    <col min="2294" max="2294" width="17.00390625" style="0" bestFit="1" customWidth="1"/>
    <col min="2295" max="2295" width="22.140625" style="0" bestFit="1" customWidth="1"/>
    <col min="2296" max="2296" width="11.28125" style="0" bestFit="1" customWidth="1"/>
    <col min="2297" max="2297" width="6.8515625" style="0" bestFit="1" customWidth="1"/>
    <col min="2298" max="2298" width="12.140625" style="0" bestFit="1" customWidth="1"/>
    <col min="2299" max="2299" width="6.8515625" style="0" bestFit="1" customWidth="1"/>
    <col min="2300" max="2300" width="12.140625" style="0" bestFit="1" customWidth="1"/>
    <col min="2301" max="2301" width="6.8515625" style="0" bestFit="1" customWidth="1"/>
    <col min="2302" max="2302" width="12.140625" style="0" bestFit="1" customWidth="1"/>
    <col min="2303" max="2303" width="6.8515625" style="0" bestFit="1" customWidth="1"/>
    <col min="2304" max="2304" width="12.140625" style="0" bestFit="1" customWidth="1"/>
    <col min="2305" max="2305" width="6.8515625" style="0" bestFit="1" customWidth="1"/>
    <col min="2306" max="2306" width="12.140625" style="0" bestFit="1" customWidth="1"/>
    <col min="2307" max="2307" width="6.8515625" style="0" bestFit="1" customWidth="1"/>
    <col min="2308" max="2308" width="12.140625" style="0" bestFit="1" customWidth="1"/>
    <col min="2309" max="2309" width="11.28125" style="0" bestFit="1" customWidth="1"/>
    <col min="2310" max="2311" width="60.00390625" style="0" customWidth="1"/>
    <col min="2549" max="2549" width="32.7109375" style="0" bestFit="1" customWidth="1"/>
    <col min="2550" max="2550" width="17.00390625" style="0" bestFit="1" customWidth="1"/>
    <col min="2551" max="2551" width="22.140625" style="0" bestFit="1" customWidth="1"/>
    <col min="2552" max="2552" width="11.28125" style="0" bestFit="1" customWidth="1"/>
    <col min="2553" max="2553" width="6.8515625" style="0" bestFit="1" customWidth="1"/>
    <col min="2554" max="2554" width="12.140625" style="0" bestFit="1" customWidth="1"/>
    <col min="2555" max="2555" width="6.8515625" style="0" bestFit="1" customWidth="1"/>
    <col min="2556" max="2556" width="12.140625" style="0" bestFit="1" customWidth="1"/>
    <col min="2557" max="2557" width="6.8515625" style="0" bestFit="1" customWidth="1"/>
    <col min="2558" max="2558" width="12.140625" style="0" bestFit="1" customWidth="1"/>
    <col min="2559" max="2559" width="6.8515625" style="0" bestFit="1" customWidth="1"/>
    <col min="2560" max="2560" width="12.140625" style="0" bestFit="1" customWidth="1"/>
    <col min="2561" max="2561" width="6.8515625" style="0" bestFit="1" customWidth="1"/>
    <col min="2562" max="2562" width="12.140625" style="0" bestFit="1" customWidth="1"/>
    <col min="2563" max="2563" width="6.8515625" style="0" bestFit="1" customWidth="1"/>
    <col min="2564" max="2564" width="12.140625" style="0" bestFit="1" customWidth="1"/>
    <col min="2565" max="2565" width="11.28125" style="0" bestFit="1" customWidth="1"/>
    <col min="2566" max="2567" width="60.00390625" style="0" customWidth="1"/>
    <col min="2805" max="2805" width="32.7109375" style="0" bestFit="1" customWidth="1"/>
    <col min="2806" max="2806" width="17.00390625" style="0" bestFit="1" customWidth="1"/>
    <col min="2807" max="2807" width="22.140625" style="0" bestFit="1" customWidth="1"/>
    <col min="2808" max="2808" width="11.28125" style="0" bestFit="1" customWidth="1"/>
    <col min="2809" max="2809" width="6.8515625" style="0" bestFit="1" customWidth="1"/>
    <col min="2810" max="2810" width="12.140625" style="0" bestFit="1" customWidth="1"/>
    <col min="2811" max="2811" width="6.8515625" style="0" bestFit="1" customWidth="1"/>
    <col min="2812" max="2812" width="12.140625" style="0" bestFit="1" customWidth="1"/>
    <col min="2813" max="2813" width="6.8515625" style="0" bestFit="1" customWidth="1"/>
    <col min="2814" max="2814" width="12.140625" style="0" bestFit="1" customWidth="1"/>
    <col min="2815" max="2815" width="6.8515625" style="0" bestFit="1" customWidth="1"/>
    <col min="2816" max="2816" width="12.140625" style="0" bestFit="1" customWidth="1"/>
    <col min="2817" max="2817" width="6.8515625" style="0" bestFit="1" customWidth="1"/>
    <col min="2818" max="2818" width="12.140625" style="0" bestFit="1" customWidth="1"/>
    <col min="2819" max="2819" width="6.8515625" style="0" bestFit="1" customWidth="1"/>
    <col min="2820" max="2820" width="12.140625" style="0" bestFit="1" customWidth="1"/>
    <col min="2821" max="2821" width="11.28125" style="0" bestFit="1" customWidth="1"/>
    <col min="2822" max="2823" width="60.00390625" style="0" customWidth="1"/>
    <col min="3061" max="3061" width="32.7109375" style="0" bestFit="1" customWidth="1"/>
    <col min="3062" max="3062" width="17.00390625" style="0" bestFit="1" customWidth="1"/>
    <col min="3063" max="3063" width="22.140625" style="0" bestFit="1" customWidth="1"/>
    <col min="3064" max="3064" width="11.28125" style="0" bestFit="1" customWidth="1"/>
    <col min="3065" max="3065" width="6.8515625" style="0" bestFit="1" customWidth="1"/>
    <col min="3066" max="3066" width="12.140625" style="0" bestFit="1" customWidth="1"/>
    <col min="3067" max="3067" width="6.8515625" style="0" bestFit="1" customWidth="1"/>
    <col min="3068" max="3068" width="12.140625" style="0" bestFit="1" customWidth="1"/>
    <col min="3069" max="3069" width="6.8515625" style="0" bestFit="1" customWidth="1"/>
    <col min="3070" max="3070" width="12.140625" style="0" bestFit="1" customWidth="1"/>
    <col min="3071" max="3071" width="6.8515625" style="0" bestFit="1" customWidth="1"/>
    <col min="3072" max="3072" width="12.140625" style="0" bestFit="1" customWidth="1"/>
    <col min="3073" max="3073" width="6.8515625" style="0" bestFit="1" customWidth="1"/>
    <col min="3074" max="3074" width="12.140625" style="0" bestFit="1" customWidth="1"/>
    <col min="3075" max="3075" width="6.8515625" style="0" bestFit="1" customWidth="1"/>
    <col min="3076" max="3076" width="12.140625" style="0" bestFit="1" customWidth="1"/>
    <col min="3077" max="3077" width="11.28125" style="0" bestFit="1" customWidth="1"/>
    <col min="3078" max="3079" width="60.00390625" style="0" customWidth="1"/>
    <col min="3317" max="3317" width="32.7109375" style="0" bestFit="1" customWidth="1"/>
    <col min="3318" max="3318" width="17.00390625" style="0" bestFit="1" customWidth="1"/>
    <col min="3319" max="3319" width="22.140625" style="0" bestFit="1" customWidth="1"/>
    <col min="3320" max="3320" width="11.28125" style="0" bestFit="1" customWidth="1"/>
    <col min="3321" max="3321" width="6.8515625" style="0" bestFit="1" customWidth="1"/>
    <col min="3322" max="3322" width="12.140625" style="0" bestFit="1" customWidth="1"/>
    <col min="3323" max="3323" width="6.8515625" style="0" bestFit="1" customWidth="1"/>
    <col min="3324" max="3324" width="12.140625" style="0" bestFit="1" customWidth="1"/>
    <col min="3325" max="3325" width="6.8515625" style="0" bestFit="1" customWidth="1"/>
    <col min="3326" max="3326" width="12.140625" style="0" bestFit="1" customWidth="1"/>
    <col min="3327" max="3327" width="6.8515625" style="0" bestFit="1" customWidth="1"/>
    <col min="3328" max="3328" width="12.140625" style="0" bestFit="1" customWidth="1"/>
    <col min="3329" max="3329" width="6.8515625" style="0" bestFit="1" customWidth="1"/>
    <col min="3330" max="3330" width="12.140625" style="0" bestFit="1" customWidth="1"/>
    <col min="3331" max="3331" width="6.8515625" style="0" bestFit="1" customWidth="1"/>
    <col min="3332" max="3332" width="12.140625" style="0" bestFit="1" customWidth="1"/>
    <col min="3333" max="3333" width="11.28125" style="0" bestFit="1" customWidth="1"/>
    <col min="3334" max="3335" width="60.00390625" style="0" customWidth="1"/>
    <col min="3573" max="3573" width="32.7109375" style="0" bestFit="1" customWidth="1"/>
    <col min="3574" max="3574" width="17.00390625" style="0" bestFit="1" customWidth="1"/>
    <col min="3575" max="3575" width="22.140625" style="0" bestFit="1" customWidth="1"/>
    <col min="3576" max="3576" width="11.28125" style="0" bestFit="1" customWidth="1"/>
    <col min="3577" max="3577" width="6.8515625" style="0" bestFit="1" customWidth="1"/>
    <col min="3578" max="3578" width="12.140625" style="0" bestFit="1" customWidth="1"/>
    <col min="3579" max="3579" width="6.8515625" style="0" bestFit="1" customWidth="1"/>
    <col min="3580" max="3580" width="12.140625" style="0" bestFit="1" customWidth="1"/>
    <col min="3581" max="3581" width="6.8515625" style="0" bestFit="1" customWidth="1"/>
    <col min="3582" max="3582" width="12.140625" style="0" bestFit="1" customWidth="1"/>
    <col min="3583" max="3583" width="6.8515625" style="0" bestFit="1" customWidth="1"/>
    <col min="3584" max="3584" width="12.140625" style="0" bestFit="1" customWidth="1"/>
    <col min="3585" max="3585" width="6.8515625" style="0" bestFit="1" customWidth="1"/>
    <col min="3586" max="3586" width="12.140625" style="0" bestFit="1" customWidth="1"/>
    <col min="3587" max="3587" width="6.8515625" style="0" bestFit="1" customWidth="1"/>
    <col min="3588" max="3588" width="12.140625" style="0" bestFit="1" customWidth="1"/>
    <col min="3589" max="3589" width="11.28125" style="0" bestFit="1" customWidth="1"/>
    <col min="3590" max="3591" width="60.00390625" style="0" customWidth="1"/>
    <col min="3829" max="3829" width="32.7109375" style="0" bestFit="1" customWidth="1"/>
    <col min="3830" max="3830" width="17.00390625" style="0" bestFit="1" customWidth="1"/>
    <col min="3831" max="3831" width="22.140625" style="0" bestFit="1" customWidth="1"/>
    <col min="3832" max="3832" width="11.28125" style="0" bestFit="1" customWidth="1"/>
    <col min="3833" max="3833" width="6.8515625" style="0" bestFit="1" customWidth="1"/>
    <col min="3834" max="3834" width="12.140625" style="0" bestFit="1" customWidth="1"/>
    <col min="3835" max="3835" width="6.8515625" style="0" bestFit="1" customWidth="1"/>
    <col min="3836" max="3836" width="12.140625" style="0" bestFit="1" customWidth="1"/>
    <col min="3837" max="3837" width="6.8515625" style="0" bestFit="1" customWidth="1"/>
    <col min="3838" max="3838" width="12.140625" style="0" bestFit="1" customWidth="1"/>
    <col min="3839" max="3839" width="6.8515625" style="0" bestFit="1" customWidth="1"/>
    <col min="3840" max="3840" width="12.140625" style="0" bestFit="1" customWidth="1"/>
    <col min="3841" max="3841" width="6.8515625" style="0" bestFit="1" customWidth="1"/>
    <col min="3842" max="3842" width="12.140625" style="0" bestFit="1" customWidth="1"/>
    <col min="3843" max="3843" width="6.8515625" style="0" bestFit="1" customWidth="1"/>
    <col min="3844" max="3844" width="12.140625" style="0" bestFit="1" customWidth="1"/>
    <col min="3845" max="3845" width="11.28125" style="0" bestFit="1" customWidth="1"/>
    <col min="3846" max="3847" width="60.00390625" style="0" customWidth="1"/>
    <col min="4085" max="4085" width="32.7109375" style="0" bestFit="1" customWidth="1"/>
    <col min="4086" max="4086" width="17.00390625" style="0" bestFit="1" customWidth="1"/>
    <col min="4087" max="4087" width="22.140625" style="0" bestFit="1" customWidth="1"/>
    <col min="4088" max="4088" width="11.28125" style="0" bestFit="1" customWidth="1"/>
    <col min="4089" max="4089" width="6.8515625" style="0" bestFit="1" customWidth="1"/>
    <col min="4090" max="4090" width="12.140625" style="0" bestFit="1" customWidth="1"/>
    <col min="4091" max="4091" width="6.8515625" style="0" bestFit="1" customWidth="1"/>
    <col min="4092" max="4092" width="12.140625" style="0" bestFit="1" customWidth="1"/>
    <col min="4093" max="4093" width="6.8515625" style="0" bestFit="1" customWidth="1"/>
    <col min="4094" max="4094" width="12.140625" style="0" bestFit="1" customWidth="1"/>
    <col min="4095" max="4095" width="6.8515625" style="0" bestFit="1" customWidth="1"/>
    <col min="4096" max="4096" width="12.140625" style="0" bestFit="1" customWidth="1"/>
    <col min="4097" max="4097" width="6.8515625" style="0" bestFit="1" customWidth="1"/>
    <col min="4098" max="4098" width="12.140625" style="0" bestFit="1" customWidth="1"/>
    <col min="4099" max="4099" width="6.8515625" style="0" bestFit="1" customWidth="1"/>
    <col min="4100" max="4100" width="12.140625" style="0" bestFit="1" customWidth="1"/>
    <col min="4101" max="4101" width="11.28125" style="0" bestFit="1" customWidth="1"/>
    <col min="4102" max="4103" width="60.00390625" style="0" customWidth="1"/>
    <col min="4341" max="4341" width="32.7109375" style="0" bestFit="1" customWidth="1"/>
    <col min="4342" max="4342" width="17.00390625" style="0" bestFit="1" customWidth="1"/>
    <col min="4343" max="4343" width="22.140625" style="0" bestFit="1" customWidth="1"/>
    <col min="4344" max="4344" width="11.28125" style="0" bestFit="1" customWidth="1"/>
    <col min="4345" max="4345" width="6.8515625" style="0" bestFit="1" customWidth="1"/>
    <col min="4346" max="4346" width="12.140625" style="0" bestFit="1" customWidth="1"/>
    <col min="4347" max="4347" width="6.8515625" style="0" bestFit="1" customWidth="1"/>
    <col min="4348" max="4348" width="12.140625" style="0" bestFit="1" customWidth="1"/>
    <col min="4349" max="4349" width="6.8515625" style="0" bestFit="1" customWidth="1"/>
    <col min="4350" max="4350" width="12.140625" style="0" bestFit="1" customWidth="1"/>
    <col min="4351" max="4351" width="6.8515625" style="0" bestFit="1" customWidth="1"/>
    <col min="4352" max="4352" width="12.140625" style="0" bestFit="1" customWidth="1"/>
    <col min="4353" max="4353" width="6.8515625" style="0" bestFit="1" customWidth="1"/>
    <col min="4354" max="4354" width="12.140625" style="0" bestFit="1" customWidth="1"/>
    <col min="4355" max="4355" width="6.8515625" style="0" bestFit="1" customWidth="1"/>
    <col min="4356" max="4356" width="12.140625" style="0" bestFit="1" customWidth="1"/>
    <col min="4357" max="4357" width="11.28125" style="0" bestFit="1" customWidth="1"/>
    <col min="4358" max="4359" width="60.00390625" style="0" customWidth="1"/>
    <col min="4597" max="4597" width="32.7109375" style="0" bestFit="1" customWidth="1"/>
    <col min="4598" max="4598" width="17.00390625" style="0" bestFit="1" customWidth="1"/>
    <col min="4599" max="4599" width="22.140625" style="0" bestFit="1" customWidth="1"/>
    <col min="4600" max="4600" width="11.28125" style="0" bestFit="1" customWidth="1"/>
    <col min="4601" max="4601" width="6.8515625" style="0" bestFit="1" customWidth="1"/>
    <col min="4602" max="4602" width="12.140625" style="0" bestFit="1" customWidth="1"/>
    <col min="4603" max="4603" width="6.8515625" style="0" bestFit="1" customWidth="1"/>
    <col min="4604" max="4604" width="12.140625" style="0" bestFit="1" customWidth="1"/>
    <col min="4605" max="4605" width="6.8515625" style="0" bestFit="1" customWidth="1"/>
    <col min="4606" max="4606" width="12.140625" style="0" bestFit="1" customWidth="1"/>
    <col min="4607" max="4607" width="6.8515625" style="0" bestFit="1" customWidth="1"/>
    <col min="4608" max="4608" width="12.140625" style="0" bestFit="1" customWidth="1"/>
    <col min="4609" max="4609" width="6.8515625" style="0" bestFit="1" customWidth="1"/>
    <col min="4610" max="4610" width="12.140625" style="0" bestFit="1" customWidth="1"/>
    <col min="4611" max="4611" width="6.8515625" style="0" bestFit="1" customWidth="1"/>
    <col min="4612" max="4612" width="12.140625" style="0" bestFit="1" customWidth="1"/>
    <col min="4613" max="4613" width="11.28125" style="0" bestFit="1" customWidth="1"/>
    <col min="4614" max="4615" width="60.00390625" style="0" customWidth="1"/>
    <col min="4853" max="4853" width="32.7109375" style="0" bestFit="1" customWidth="1"/>
    <col min="4854" max="4854" width="17.00390625" style="0" bestFit="1" customWidth="1"/>
    <col min="4855" max="4855" width="22.140625" style="0" bestFit="1" customWidth="1"/>
    <col min="4856" max="4856" width="11.28125" style="0" bestFit="1" customWidth="1"/>
    <col min="4857" max="4857" width="6.8515625" style="0" bestFit="1" customWidth="1"/>
    <col min="4858" max="4858" width="12.140625" style="0" bestFit="1" customWidth="1"/>
    <col min="4859" max="4859" width="6.8515625" style="0" bestFit="1" customWidth="1"/>
    <col min="4860" max="4860" width="12.140625" style="0" bestFit="1" customWidth="1"/>
    <col min="4861" max="4861" width="6.8515625" style="0" bestFit="1" customWidth="1"/>
    <col min="4862" max="4862" width="12.140625" style="0" bestFit="1" customWidth="1"/>
    <col min="4863" max="4863" width="6.8515625" style="0" bestFit="1" customWidth="1"/>
    <col min="4864" max="4864" width="12.140625" style="0" bestFit="1" customWidth="1"/>
    <col min="4865" max="4865" width="6.8515625" style="0" bestFit="1" customWidth="1"/>
    <col min="4866" max="4866" width="12.140625" style="0" bestFit="1" customWidth="1"/>
    <col min="4867" max="4867" width="6.8515625" style="0" bestFit="1" customWidth="1"/>
    <col min="4868" max="4868" width="12.140625" style="0" bestFit="1" customWidth="1"/>
    <col min="4869" max="4869" width="11.28125" style="0" bestFit="1" customWidth="1"/>
    <col min="4870" max="4871" width="60.00390625" style="0" customWidth="1"/>
    <col min="5109" max="5109" width="32.7109375" style="0" bestFit="1" customWidth="1"/>
    <col min="5110" max="5110" width="17.00390625" style="0" bestFit="1" customWidth="1"/>
    <col min="5111" max="5111" width="22.140625" style="0" bestFit="1" customWidth="1"/>
    <col min="5112" max="5112" width="11.28125" style="0" bestFit="1" customWidth="1"/>
    <col min="5113" max="5113" width="6.8515625" style="0" bestFit="1" customWidth="1"/>
    <col min="5114" max="5114" width="12.140625" style="0" bestFit="1" customWidth="1"/>
    <col min="5115" max="5115" width="6.8515625" style="0" bestFit="1" customWidth="1"/>
    <col min="5116" max="5116" width="12.140625" style="0" bestFit="1" customWidth="1"/>
    <col min="5117" max="5117" width="6.8515625" style="0" bestFit="1" customWidth="1"/>
    <col min="5118" max="5118" width="12.140625" style="0" bestFit="1" customWidth="1"/>
    <col min="5119" max="5119" width="6.8515625" style="0" bestFit="1" customWidth="1"/>
    <col min="5120" max="5120" width="12.140625" style="0" bestFit="1" customWidth="1"/>
    <col min="5121" max="5121" width="6.8515625" style="0" bestFit="1" customWidth="1"/>
    <col min="5122" max="5122" width="12.140625" style="0" bestFit="1" customWidth="1"/>
    <col min="5123" max="5123" width="6.8515625" style="0" bestFit="1" customWidth="1"/>
    <col min="5124" max="5124" width="12.140625" style="0" bestFit="1" customWidth="1"/>
    <col min="5125" max="5125" width="11.28125" style="0" bestFit="1" customWidth="1"/>
    <col min="5126" max="5127" width="60.00390625" style="0" customWidth="1"/>
    <col min="5365" max="5365" width="32.7109375" style="0" bestFit="1" customWidth="1"/>
    <col min="5366" max="5366" width="17.00390625" style="0" bestFit="1" customWidth="1"/>
    <col min="5367" max="5367" width="22.140625" style="0" bestFit="1" customWidth="1"/>
    <col min="5368" max="5368" width="11.28125" style="0" bestFit="1" customWidth="1"/>
    <col min="5369" max="5369" width="6.8515625" style="0" bestFit="1" customWidth="1"/>
    <col min="5370" max="5370" width="12.140625" style="0" bestFit="1" customWidth="1"/>
    <col min="5371" max="5371" width="6.8515625" style="0" bestFit="1" customWidth="1"/>
    <col min="5372" max="5372" width="12.140625" style="0" bestFit="1" customWidth="1"/>
    <col min="5373" max="5373" width="6.8515625" style="0" bestFit="1" customWidth="1"/>
    <col min="5374" max="5374" width="12.140625" style="0" bestFit="1" customWidth="1"/>
    <col min="5375" max="5375" width="6.8515625" style="0" bestFit="1" customWidth="1"/>
    <col min="5376" max="5376" width="12.140625" style="0" bestFit="1" customWidth="1"/>
    <col min="5377" max="5377" width="6.8515625" style="0" bestFit="1" customWidth="1"/>
    <col min="5378" max="5378" width="12.140625" style="0" bestFit="1" customWidth="1"/>
    <col min="5379" max="5379" width="6.8515625" style="0" bestFit="1" customWidth="1"/>
    <col min="5380" max="5380" width="12.140625" style="0" bestFit="1" customWidth="1"/>
    <col min="5381" max="5381" width="11.28125" style="0" bestFit="1" customWidth="1"/>
    <col min="5382" max="5383" width="60.00390625" style="0" customWidth="1"/>
    <col min="5621" max="5621" width="32.7109375" style="0" bestFit="1" customWidth="1"/>
    <col min="5622" max="5622" width="17.00390625" style="0" bestFit="1" customWidth="1"/>
    <col min="5623" max="5623" width="22.140625" style="0" bestFit="1" customWidth="1"/>
    <col min="5624" max="5624" width="11.28125" style="0" bestFit="1" customWidth="1"/>
    <col min="5625" max="5625" width="6.8515625" style="0" bestFit="1" customWidth="1"/>
    <col min="5626" max="5626" width="12.140625" style="0" bestFit="1" customWidth="1"/>
    <col min="5627" max="5627" width="6.8515625" style="0" bestFit="1" customWidth="1"/>
    <col min="5628" max="5628" width="12.140625" style="0" bestFit="1" customWidth="1"/>
    <col min="5629" max="5629" width="6.8515625" style="0" bestFit="1" customWidth="1"/>
    <col min="5630" max="5630" width="12.140625" style="0" bestFit="1" customWidth="1"/>
    <col min="5631" max="5631" width="6.8515625" style="0" bestFit="1" customWidth="1"/>
    <col min="5632" max="5632" width="12.140625" style="0" bestFit="1" customWidth="1"/>
    <col min="5633" max="5633" width="6.8515625" style="0" bestFit="1" customWidth="1"/>
    <col min="5634" max="5634" width="12.140625" style="0" bestFit="1" customWidth="1"/>
    <col min="5635" max="5635" width="6.8515625" style="0" bestFit="1" customWidth="1"/>
    <col min="5636" max="5636" width="12.140625" style="0" bestFit="1" customWidth="1"/>
    <col min="5637" max="5637" width="11.28125" style="0" bestFit="1" customWidth="1"/>
    <col min="5638" max="5639" width="60.00390625" style="0" customWidth="1"/>
    <col min="5877" max="5877" width="32.7109375" style="0" bestFit="1" customWidth="1"/>
    <col min="5878" max="5878" width="17.00390625" style="0" bestFit="1" customWidth="1"/>
    <col min="5879" max="5879" width="22.140625" style="0" bestFit="1" customWidth="1"/>
    <col min="5880" max="5880" width="11.28125" style="0" bestFit="1" customWidth="1"/>
    <col min="5881" max="5881" width="6.8515625" style="0" bestFit="1" customWidth="1"/>
    <col min="5882" max="5882" width="12.140625" style="0" bestFit="1" customWidth="1"/>
    <col min="5883" max="5883" width="6.8515625" style="0" bestFit="1" customWidth="1"/>
    <col min="5884" max="5884" width="12.140625" style="0" bestFit="1" customWidth="1"/>
    <col min="5885" max="5885" width="6.8515625" style="0" bestFit="1" customWidth="1"/>
    <col min="5886" max="5886" width="12.140625" style="0" bestFit="1" customWidth="1"/>
    <col min="5887" max="5887" width="6.8515625" style="0" bestFit="1" customWidth="1"/>
    <col min="5888" max="5888" width="12.140625" style="0" bestFit="1" customWidth="1"/>
    <col min="5889" max="5889" width="6.8515625" style="0" bestFit="1" customWidth="1"/>
    <col min="5890" max="5890" width="12.140625" style="0" bestFit="1" customWidth="1"/>
    <col min="5891" max="5891" width="6.8515625" style="0" bestFit="1" customWidth="1"/>
    <col min="5892" max="5892" width="12.140625" style="0" bestFit="1" customWidth="1"/>
    <col min="5893" max="5893" width="11.28125" style="0" bestFit="1" customWidth="1"/>
    <col min="5894" max="5895" width="60.00390625" style="0" customWidth="1"/>
    <col min="6133" max="6133" width="32.7109375" style="0" bestFit="1" customWidth="1"/>
    <col min="6134" max="6134" width="17.00390625" style="0" bestFit="1" customWidth="1"/>
    <col min="6135" max="6135" width="22.140625" style="0" bestFit="1" customWidth="1"/>
    <col min="6136" max="6136" width="11.28125" style="0" bestFit="1" customWidth="1"/>
    <col min="6137" max="6137" width="6.8515625" style="0" bestFit="1" customWidth="1"/>
    <col min="6138" max="6138" width="12.140625" style="0" bestFit="1" customWidth="1"/>
    <col min="6139" max="6139" width="6.8515625" style="0" bestFit="1" customWidth="1"/>
    <col min="6140" max="6140" width="12.140625" style="0" bestFit="1" customWidth="1"/>
    <col min="6141" max="6141" width="6.8515625" style="0" bestFit="1" customWidth="1"/>
    <col min="6142" max="6142" width="12.140625" style="0" bestFit="1" customWidth="1"/>
    <col min="6143" max="6143" width="6.8515625" style="0" bestFit="1" customWidth="1"/>
    <col min="6144" max="6144" width="12.140625" style="0" bestFit="1" customWidth="1"/>
    <col min="6145" max="6145" width="6.8515625" style="0" bestFit="1" customWidth="1"/>
    <col min="6146" max="6146" width="12.140625" style="0" bestFit="1" customWidth="1"/>
    <col min="6147" max="6147" width="6.8515625" style="0" bestFit="1" customWidth="1"/>
    <col min="6148" max="6148" width="12.140625" style="0" bestFit="1" customWidth="1"/>
    <col min="6149" max="6149" width="11.28125" style="0" bestFit="1" customWidth="1"/>
    <col min="6150" max="6151" width="60.00390625" style="0" customWidth="1"/>
    <col min="6389" max="6389" width="32.7109375" style="0" bestFit="1" customWidth="1"/>
    <col min="6390" max="6390" width="17.00390625" style="0" bestFit="1" customWidth="1"/>
    <col min="6391" max="6391" width="22.140625" style="0" bestFit="1" customWidth="1"/>
    <col min="6392" max="6392" width="11.28125" style="0" bestFit="1" customWidth="1"/>
    <col min="6393" max="6393" width="6.8515625" style="0" bestFit="1" customWidth="1"/>
    <col min="6394" max="6394" width="12.140625" style="0" bestFit="1" customWidth="1"/>
    <col min="6395" max="6395" width="6.8515625" style="0" bestFit="1" customWidth="1"/>
    <col min="6396" max="6396" width="12.140625" style="0" bestFit="1" customWidth="1"/>
    <col min="6397" max="6397" width="6.8515625" style="0" bestFit="1" customWidth="1"/>
    <col min="6398" max="6398" width="12.140625" style="0" bestFit="1" customWidth="1"/>
    <col min="6399" max="6399" width="6.8515625" style="0" bestFit="1" customWidth="1"/>
    <col min="6400" max="6400" width="12.140625" style="0" bestFit="1" customWidth="1"/>
    <col min="6401" max="6401" width="6.8515625" style="0" bestFit="1" customWidth="1"/>
    <col min="6402" max="6402" width="12.140625" style="0" bestFit="1" customWidth="1"/>
    <col min="6403" max="6403" width="6.8515625" style="0" bestFit="1" customWidth="1"/>
    <col min="6404" max="6404" width="12.140625" style="0" bestFit="1" customWidth="1"/>
    <col min="6405" max="6405" width="11.28125" style="0" bestFit="1" customWidth="1"/>
    <col min="6406" max="6407" width="60.00390625" style="0" customWidth="1"/>
    <col min="6645" max="6645" width="32.7109375" style="0" bestFit="1" customWidth="1"/>
    <col min="6646" max="6646" width="17.00390625" style="0" bestFit="1" customWidth="1"/>
    <col min="6647" max="6647" width="22.140625" style="0" bestFit="1" customWidth="1"/>
    <col min="6648" max="6648" width="11.28125" style="0" bestFit="1" customWidth="1"/>
    <col min="6649" max="6649" width="6.8515625" style="0" bestFit="1" customWidth="1"/>
    <col min="6650" max="6650" width="12.140625" style="0" bestFit="1" customWidth="1"/>
    <col min="6651" max="6651" width="6.8515625" style="0" bestFit="1" customWidth="1"/>
    <col min="6652" max="6652" width="12.140625" style="0" bestFit="1" customWidth="1"/>
    <col min="6653" max="6653" width="6.8515625" style="0" bestFit="1" customWidth="1"/>
    <col min="6654" max="6654" width="12.140625" style="0" bestFit="1" customWidth="1"/>
    <col min="6655" max="6655" width="6.8515625" style="0" bestFit="1" customWidth="1"/>
    <col min="6656" max="6656" width="12.140625" style="0" bestFit="1" customWidth="1"/>
    <col min="6657" max="6657" width="6.8515625" style="0" bestFit="1" customWidth="1"/>
    <col min="6658" max="6658" width="12.140625" style="0" bestFit="1" customWidth="1"/>
    <col min="6659" max="6659" width="6.8515625" style="0" bestFit="1" customWidth="1"/>
    <col min="6660" max="6660" width="12.140625" style="0" bestFit="1" customWidth="1"/>
    <col min="6661" max="6661" width="11.28125" style="0" bestFit="1" customWidth="1"/>
    <col min="6662" max="6663" width="60.00390625" style="0" customWidth="1"/>
    <col min="6901" max="6901" width="32.7109375" style="0" bestFit="1" customWidth="1"/>
    <col min="6902" max="6902" width="17.00390625" style="0" bestFit="1" customWidth="1"/>
    <col min="6903" max="6903" width="22.140625" style="0" bestFit="1" customWidth="1"/>
    <col min="6904" max="6904" width="11.28125" style="0" bestFit="1" customWidth="1"/>
    <col min="6905" max="6905" width="6.8515625" style="0" bestFit="1" customWidth="1"/>
    <col min="6906" max="6906" width="12.140625" style="0" bestFit="1" customWidth="1"/>
    <col min="6907" max="6907" width="6.8515625" style="0" bestFit="1" customWidth="1"/>
    <col min="6908" max="6908" width="12.140625" style="0" bestFit="1" customWidth="1"/>
    <col min="6909" max="6909" width="6.8515625" style="0" bestFit="1" customWidth="1"/>
    <col min="6910" max="6910" width="12.140625" style="0" bestFit="1" customWidth="1"/>
    <col min="6911" max="6911" width="6.8515625" style="0" bestFit="1" customWidth="1"/>
    <col min="6912" max="6912" width="12.140625" style="0" bestFit="1" customWidth="1"/>
    <col min="6913" max="6913" width="6.8515625" style="0" bestFit="1" customWidth="1"/>
    <col min="6914" max="6914" width="12.140625" style="0" bestFit="1" customWidth="1"/>
    <col min="6915" max="6915" width="6.8515625" style="0" bestFit="1" customWidth="1"/>
    <col min="6916" max="6916" width="12.140625" style="0" bestFit="1" customWidth="1"/>
    <col min="6917" max="6917" width="11.28125" style="0" bestFit="1" customWidth="1"/>
    <col min="6918" max="6919" width="60.00390625" style="0" customWidth="1"/>
    <col min="7157" max="7157" width="32.7109375" style="0" bestFit="1" customWidth="1"/>
    <col min="7158" max="7158" width="17.00390625" style="0" bestFit="1" customWidth="1"/>
    <col min="7159" max="7159" width="22.140625" style="0" bestFit="1" customWidth="1"/>
    <col min="7160" max="7160" width="11.28125" style="0" bestFit="1" customWidth="1"/>
    <col min="7161" max="7161" width="6.8515625" style="0" bestFit="1" customWidth="1"/>
    <col min="7162" max="7162" width="12.140625" style="0" bestFit="1" customWidth="1"/>
    <col min="7163" max="7163" width="6.8515625" style="0" bestFit="1" customWidth="1"/>
    <col min="7164" max="7164" width="12.140625" style="0" bestFit="1" customWidth="1"/>
    <col min="7165" max="7165" width="6.8515625" style="0" bestFit="1" customWidth="1"/>
    <col min="7166" max="7166" width="12.140625" style="0" bestFit="1" customWidth="1"/>
    <col min="7167" max="7167" width="6.8515625" style="0" bestFit="1" customWidth="1"/>
    <col min="7168" max="7168" width="12.140625" style="0" bestFit="1" customWidth="1"/>
    <col min="7169" max="7169" width="6.8515625" style="0" bestFit="1" customWidth="1"/>
    <col min="7170" max="7170" width="12.140625" style="0" bestFit="1" customWidth="1"/>
    <col min="7171" max="7171" width="6.8515625" style="0" bestFit="1" customWidth="1"/>
    <col min="7172" max="7172" width="12.140625" style="0" bestFit="1" customWidth="1"/>
    <col min="7173" max="7173" width="11.28125" style="0" bestFit="1" customWidth="1"/>
    <col min="7174" max="7175" width="60.00390625" style="0" customWidth="1"/>
    <col min="7413" max="7413" width="32.7109375" style="0" bestFit="1" customWidth="1"/>
    <col min="7414" max="7414" width="17.00390625" style="0" bestFit="1" customWidth="1"/>
    <col min="7415" max="7415" width="22.140625" style="0" bestFit="1" customWidth="1"/>
    <col min="7416" max="7416" width="11.28125" style="0" bestFit="1" customWidth="1"/>
    <col min="7417" max="7417" width="6.8515625" style="0" bestFit="1" customWidth="1"/>
    <col min="7418" max="7418" width="12.140625" style="0" bestFit="1" customWidth="1"/>
    <col min="7419" max="7419" width="6.8515625" style="0" bestFit="1" customWidth="1"/>
    <col min="7420" max="7420" width="12.140625" style="0" bestFit="1" customWidth="1"/>
    <col min="7421" max="7421" width="6.8515625" style="0" bestFit="1" customWidth="1"/>
    <col min="7422" max="7422" width="12.140625" style="0" bestFit="1" customWidth="1"/>
    <col min="7423" max="7423" width="6.8515625" style="0" bestFit="1" customWidth="1"/>
    <col min="7424" max="7424" width="12.140625" style="0" bestFit="1" customWidth="1"/>
    <col min="7425" max="7425" width="6.8515625" style="0" bestFit="1" customWidth="1"/>
    <col min="7426" max="7426" width="12.140625" style="0" bestFit="1" customWidth="1"/>
    <col min="7427" max="7427" width="6.8515625" style="0" bestFit="1" customWidth="1"/>
    <col min="7428" max="7428" width="12.140625" style="0" bestFit="1" customWidth="1"/>
    <col min="7429" max="7429" width="11.28125" style="0" bestFit="1" customWidth="1"/>
    <col min="7430" max="7431" width="60.00390625" style="0" customWidth="1"/>
    <col min="7669" max="7669" width="32.7109375" style="0" bestFit="1" customWidth="1"/>
    <col min="7670" max="7670" width="17.00390625" style="0" bestFit="1" customWidth="1"/>
    <col min="7671" max="7671" width="22.140625" style="0" bestFit="1" customWidth="1"/>
    <col min="7672" max="7672" width="11.28125" style="0" bestFit="1" customWidth="1"/>
    <col min="7673" max="7673" width="6.8515625" style="0" bestFit="1" customWidth="1"/>
    <col min="7674" max="7674" width="12.140625" style="0" bestFit="1" customWidth="1"/>
    <col min="7675" max="7675" width="6.8515625" style="0" bestFit="1" customWidth="1"/>
    <col min="7676" max="7676" width="12.140625" style="0" bestFit="1" customWidth="1"/>
    <col min="7677" max="7677" width="6.8515625" style="0" bestFit="1" customWidth="1"/>
    <col min="7678" max="7678" width="12.140625" style="0" bestFit="1" customWidth="1"/>
    <col min="7679" max="7679" width="6.8515625" style="0" bestFit="1" customWidth="1"/>
    <col min="7680" max="7680" width="12.140625" style="0" bestFit="1" customWidth="1"/>
    <col min="7681" max="7681" width="6.8515625" style="0" bestFit="1" customWidth="1"/>
    <col min="7682" max="7682" width="12.140625" style="0" bestFit="1" customWidth="1"/>
    <col min="7683" max="7683" width="6.8515625" style="0" bestFit="1" customWidth="1"/>
    <col min="7684" max="7684" width="12.140625" style="0" bestFit="1" customWidth="1"/>
    <col min="7685" max="7685" width="11.28125" style="0" bestFit="1" customWidth="1"/>
    <col min="7686" max="7687" width="60.00390625" style="0" customWidth="1"/>
    <col min="7925" max="7925" width="32.7109375" style="0" bestFit="1" customWidth="1"/>
    <col min="7926" max="7926" width="17.00390625" style="0" bestFit="1" customWidth="1"/>
    <col min="7927" max="7927" width="22.140625" style="0" bestFit="1" customWidth="1"/>
    <col min="7928" max="7928" width="11.28125" style="0" bestFit="1" customWidth="1"/>
    <col min="7929" max="7929" width="6.8515625" style="0" bestFit="1" customWidth="1"/>
    <col min="7930" max="7930" width="12.140625" style="0" bestFit="1" customWidth="1"/>
    <col min="7931" max="7931" width="6.8515625" style="0" bestFit="1" customWidth="1"/>
    <col min="7932" max="7932" width="12.140625" style="0" bestFit="1" customWidth="1"/>
    <col min="7933" max="7933" width="6.8515625" style="0" bestFit="1" customWidth="1"/>
    <col min="7934" max="7934" width="12.140625" style="0" bestFit="1" customWidth="1"/>
    <col min="7935" max="7935" width="6.8515625" style="0" bestFit="1" customWidth="1"/>
    <col min="7936" max="7936" width="12.140625" style="0" bestFit="1" customWidth="1"/>
    <col min="7937" max="7937" width="6.8515625" style="0" bestFit="1" customWidth="1"/>
    <col min="7938" max="7938" width="12.140625" style="0" bestFit="1" customWidth="1"/>
    <col min="7939" max="7939" width="6.8515625" style="0" bestFit="1" customWidth="1"/>
    <col min="7940" max="7940" width="12.140625" style="0" bestFit="1" customWidth="1"/>
    <col min="7941" max="7941" width="11.28125" style="0" bestFit="1" customWidth="1"/>
    <col min="7942" max="7943" width="60.00390625" style="0" customWidth="1"/>
    <col min="8181" max="8181" width="32.7109375" style="0" bestFit="1" customWidth="1"/>
    <col min="8182" max="8182" width="17.00390625" style="0" bestFit="1" customWidth="1"/>
    <col min="8183" max="8183" width="22.140625" style="0" bestFit="1" customWidth="1"/>
    <col min="8184" max="8184" width="11.28125" style="0" bestFit="1" customWidth="1"/>
    <col min="8185" max="8185" width="6.8515625" style="0" bestFit="1" customWidth="1"/>
    <col min="8186" max="8186" width="12.140625" style="0" bestFit="1" customWidth="1"/>
    <col min="8187" max="8187" width="6.8515625" style="0" bestFit="1" customWidth="1"/>
    <col min="8188" max="8188" width="12.140625" style="0" bestFit="1" customWidth="1"/>
    <col min="8189" max="8189" width="6.8515625" style="0" bestFit="1" customWidth="1"/>
    <col min="8190" max="8190" width="12.140625" style="0" bestFit="1" customWidth="1"/>
    <col min="8191" max="8191" width="6.8515625" style="0" bestFit="1" customWidth="1"/>
    <col min="8192" max="8192" width="12.140625" style="0" bestFit="1" customWidth="1"/>
    <col min="8193" max="8193" width="6.8515625" style="0" bestFit="1" customWidth="1"/>
    <col min="8194" max="8194" width="12.140625" style="0" bestFit="1" customWidth="1"/>
    <col min="8195" max="8195" width="6.8515625" style="0" bestFit="1" customWidth="1"/>
    <col min="8196" max="8196" width="12.140625" style="0" bestFit="1" customWidth="1"/>
    <col min="8197" max="8197" width="11.28125" style="0" bestFit="1" customWidth="1"/>
    <col min="8198" max="8199" width="60.00390625" style="0" customWidth="1"/>
    <col min="8437" max="8437" width="32.7109375" style="0" bestFit="1" customWidth="1"/>
    <col min="8438" max="8438" width="17.00390625" style="0" bestFit="1" customWidth="1"/>
    <col min="8439" max="8439" width="22.140625" style="0" bestFit="1" customWidth="1"/>
    <col min="8440" max="8440" width="11.28125" style="0" bestFit="1" customWidth="1"/>
    <col min="8441" max="8441" width="6.8515625" style="0" bestFit="1" customWidth="1"/>
    <col min="8442" max="8442" width="12.140625" style="0" bestFit="1" customWidth="1"/>
    <col min="8443" max="8443" width="6.8515625" style="0" bestFit="1" customWidth="1"/>
    <col min="8444" max="8444" width="12.140625" style="0" bestFit="1" customWidth="1"/>
    <col min="8445" max="8445" width="6.8515625" style="0" bestFit="1" customWidth="1"/>
    <col min="8446" max="8446" width="12.140625" style="0" bestFit="1" customWidth="1"/>
    <col min="8447" max="8447" width="6.8515625" style="0" bestFit="1" customWidth="1"/>
    <col min="8448" max="8448" width="12.140625" style="0" bestFit="1" customWidth="1"/>
    <col min="8449" max="8449" width="6.8515625" style="0" bestFit="1" customWidth="1"/>
    <col min="8450" max="8450" width="12.140625" style="0" bestFit="1" customWidth="1"/>
    <col min="8451" max="8451" width="6.8515625" style="0" bestFit="1" customWidth="1"/>
    <col min="8452" max="8452" width="12.140625" style="0" bestFit="1" customWidth="1"/>
    <col min="8453" max="8453" width="11.28125" style="0" bestFit="1" customWidth="1"/>
    <col min="8454" max="8455" width="60.00390625" style="0" customWidth="1"/>
    <col min="8693" max="8693" width="32.7109375" style="0" bestFit="1" customWidth="1"/>
    <col min="8694" max="8694" width="17.00390625" style="0" bestFit="1" customWidth="1"/>
    <col min="8695" max="8695" width="22.140625" style="0" bestFit="1" customWidth="1"/>
    <col min="8696" max="8696" width="11.28125" style="0" bestFit="1" customWidth="1"/>
    <col min="8697" max="8697" width="6.8515625" style="0" bestFit="1" customWidth="1"/>
    <col min="8698" max="8698" width="12.140625" style="0" bestFit="1" customWidth="1"/>
    <col min="8699" max="8699" width="6.8515625" style="0" bestFit="1" customWidth="1"/>
    <col min="8700" max="8700" width="12.140625" style="0" bestFit="1" customWidth="1"/>
    <col min="8701" max="8701" width="6.8515625" style="0" bestFit="1" customWidth="1"/>
    <col min="8702" max="8702" width="12.140625" style="0" bestFit="1" customWidth="1"/>
    <col min="8703" max="8703" width="6.8515625" style="0" bestFit="1" customWidth="1"/>
    <col min="8704" max="8704" width="12.140625" style="0" bestFit="1" customWidth="1"/>
    <col min="8705" max="8705" width="6.8515625" style="0" bestFit="1" customWidth="1"/>
    <col min="8706" max="8706" width="12.140625" style="0" bestFit="1" customWidth="1"/>
    <col min="8707" max="8707" width="6.8515625" style="0" bestFit="1" customWidth="1"/>
    <col min="8708" max="8708" width="12.140625" style="0" bestFit="1" customWidth="1"/>
    <col min="8709" max="8709" width="11.28125" style="0" bestFit="1" customWidth="1"/>
    <col min="8710" max="8711" width="60.00390625" style="0" customWidth="1"/>
    <col min="8949" max="8949" width="32.7109375" style="0" bestFit="1" customWidth="1"/>
    <col min="8950" max="8950" width="17.00390625" style="0" bestFit="1" customWidth="1"/>
    <col min="8951" max="8951" width="22.140625" style="0" bestFit="1" customWidth="1"/>
    <col min="8952" max="8952" width="11.28125" style="0" bestFit="1" customWidth="1"/>
    <col min="8953" max="8953" width="6.8515625" style="0" bestFit="1" customWidth="1"/>
    <col min="8954" max="8954" width="12.140625" style="0" bestFit="1" customWidth="1"/>
    <col min="8955" max="8955" width="6.8515625" style="0" bestFit="1" customWidth="1"/>
    <col min="8956" max="8956" width="12.140625" style="0" bestFit="1" customWidth="1"/>
    <col min="8957" max="8957" width="6.8515625" style="0" bestFit="1" customWidth="1"/>
    <col min="8958" max="8958" width="12.140625" style="0" bestFit="1" customWidth="1"/>
    <col min="8959" max="8959" width="6.8515625" style="0" bestFit="1" customWidth="1"/>
    <col min="8960" max="8960" width="12.140625" style="0" bestFit="1" customWidth="1"/>
    <col min="8961" max="8961" width="6.8515625" style="0" bestFit="1" customWidth="1"/>
    <col min="8962" max="8962" width="12.140625" style="0" bestFit="1" customWidth="1"/>
    <col min="8963" max="8963" width="6.8515625" style="0" bestFit="1" customWidth="1"/>
    <col min="8964" max="8964" width="12.140625" style="0" bestFit="1" customWidth="1"/>
    <col min="8965" max="8965" width="11.28125" style="0" bestFit="1" customWidth="1"/>
    <col min="8966" max="8967" width="60.00390625" style="0" customWidth="1"/>
    <col min="9205" max="9205" width="32.7109375" style="0" bestFit="1" customWidth="1"/>
    <col min="9206" max="9206" width="17.00390625" style="0" bestFit="1" customWidth="1"/>
    <col min="9207" max="9207" width="22.140625" style="0" bestFit="1" customWidth="1"/>
    <col min="9208" max="9208" width="11.28125" style="0" bestFit="1" customWidth="1"/>
    <col min="9209" max="9209" width="6.8515625" style="0" bestFit="1" customWidth="1"/>
    <col min="9210" max="9210" width="12.140625" style="0" bestFit="1" customWidth="1"/>
    <col min="9211" max="9211" width="6.8515625" style="0" bestFit="1" customWidth="1"/>
    <col min="9212" max="9212" width="12.140625" style="0" bestFit="1" customWidth="1"/>
    <col min="9213" max="9213" width="6.8515625" style="0" bestFit="1" customWidth="1"/>
    <col min="9214" max="9214" width="12.140625" style="0" bestFit="1" customWidth="1"/>
    <col min="9215" max="9215" width="6.8515625" style="0" bestFit="1" customWidth="1"/>
    <col min="9216" max="9216" width="12.140625" style="0" bestFit="1" customWidth="1"/>
    <col min="9217" max="9217" width="6.8515625" style="0" bestFit="1" customWidth="1"/>
    <col min="9218" max="9218" width="12.140625" style="0" bestFit="1" customWidth="1"/>
    <col min="9219" max="9219" width="6.8515625" style="0" bestFit="1" customWidth="1"/>
    <col min="9220" max="9220" width="12.140625" style="0" bestFit="1" customWidth="1"/>
    <col min="9221" max="9221" width="11.28125" style="0" bestFit="1" customWidth="1"/>
    <col min="9222" max="9223" width="60.00390625" style="0" customWidth="1"/>
    <col min="9461" max="9461" width="32.7109375" style="0" bestFit="1" customWidth="1"/>
    <col min="9462" max="9462" width="17.00390625" style="0" bestFit="1" customWidth="1"/>
    <col min="9463" max="9463" width="22.140625" style="0" bestFit="1" customWidth="1"/>
    <col min="9464" max="9464" width="11.28125" style="0" bestFit="1" customWidth="1"/>
    <col min="9465" max="9465" width="6.8515625" style="0" bestFit="1" customWidth="1"/>
    <col min="9466" max="9466" width="12.140625" style="0" bestFit="1" customWidth="1"/>
    <col min="9467" max="9467" width="6.8515625" style="0" bestFit="1" customWidth="1"/>
    <col min="9468" max="9468" width="12.140625" style="0" bestFit="1" customWidth="1"/>
    <col min="9469" max="9469" width="6.8515625" style="0" bestFit="1" customWidth="1"/>
    <col min="9470" max="9470" width="12.140625" style="0" bestFit="1" customWidth="1"/>
    <col min="9471" max="9471" width="6.8515625" style="0" bestFit="1" customWidth="1"/>
    <col min="9472" max="9472" width="12.140625" style="0" bestFit="1" customWidth="1"/>
    <col min="9473" max="9473" width="6.8515625" style="0" bestFit="1" customWidth="1"/>
    <col min="9474" max="9474" width="12.140625" style="0" bestFit="1" customWidth="1"/>
    <col min="9475" max="9475" width="6.8515625" style="0" bestFit="1" customWidth="1"/>
    <col min="9476" max="9476" width="12.140625" style="0" bestFit="1" customWidth="1"/>
    <col min="9477" max="9477" width="11.28125" style="0" bestFit="1" customWidth="1"/>
    <col min="9478" max="9479" width="60.00390625" style="0" customWidth="1"/>
    <col min="9717" max="9717" width="32.7109375" style="0" bestFit="1" customWidth="1"/>
    <col min="9718" max="9718" width="17.00390625" style="0" bestFit="1" customWidth="1"/>
    <col min="9719" max="9719" width="22.140625" style="0" bestFit="1" customWidth="1"/>
    <col min="9720" max="9720" width="11.28125" style="0" bestFit="1" customWidth="1"/>
    <col min="9721" max="9721" width="6.8515625" style="0" bestFit="1" customWidth="1"/>
    <col min="9722" max="9722" width="12.140625" style="0" bestFit="1" customWidth="1"/>
    <col min="9723" max="9723" width="6.8515625" style="0" bestFit="1" customWidth="1"/>
    <col min="9724" max="9724" width="12.140625" style="0" bestFit="1" customWidth="1"/>
    <col min="9725" max="9725" width="6.8515625" style="0" bestFit="1" customWidth="1"/>
    <col min="9726" max="9726" width="12.140625" style="0" bestFit="1" customWidth="1"/>
    <col min="9727" max="9727" width="6.8515625" style="0" bestFit="1" customWidth="1"/>
    <col min="9728" max="9728" width="12.140625" style="0" bestFit="1" customWidth="1"/>
    <col min="9729" max="9729" width="6.8515625" style="0" bestFit="1" customWidth="1"/>
    <col min="9730" max="9730" width="12.140625" style="0" bestFit="1" customWidth="1"/>
    <col min="9731" max="9731" width="6.8515625" style="0" bestFit="1" customWidth="1"/>
    <col min="9732" max="9732" width="12.140625" style="0" bestFit="1" customWidth="1"/>
    <col min="9733" max="9733" width="11.28125" style="0" bestFit="1" customWidth="1"/>
    <col min="9734" max="9735" width="60.00390625" style="0" customWidth="1"/>
    <col min="9973" max="9973" width="32.7109375" style="0" bestFit="1" customWidth="1"/>
    <col min="9974" max="9974" width="17.00390625" style="0" bestFit="1" customWidth="1"/>
    <col min="9975" max="9975" width="22.140625" style="0" bestFit="1" customWidth="1"/>
    <col min="9976" max="9976" width="11.28125" style="0" bestFit="1" customWidth="1"/>
    <col min="9977" max="9977" width="6.8515625" style="0" bestFit="1" customWidth="1"/>
    <col min="9978" max="9978" width="12.140625" style="0" bestFit="1" customWidth="1"/>
    <col min="9979" max="9979" width="6.8515625" style="0" bestFit="1" customWidth="1"/>
    <col min="9980" max="9980" width="12.140625" style="0" bestFit="1" customWidth="1"/>
    <col min="9981" max="9981" width="6.8515625" style="0" bestFit="1" customWidth="1"/>
    <col min="9982" max="9982" width="12.140625" style="0" bestFit="1" customWidth="1"/>
    <col min="9983" max="9983" width="6.8515625" style="0" bestFit="1" customWidth="1"/>
    <col min="9984" max="9984" width="12.140625" style="0" bestFit="1" customWidth="1"/>
    <col min="9985" max="9985" width="6.8515625" style="0" bestFit="1" customWidth="1"/>
    <col min="9986" max="9986" width="12.140625" style="0" bestFit="1" customWidth="1"/>
    <col min="9987" max="9987" width="6.8515625" style="0" bestFit="1" customWidth="1"/>
    <col min="9988" max="9988" width="12.140625" style="0" bestFit="1" customWidth="1"/>
    <col min="9989" max="9989" width="11.28125" style="0" bestFit="1" customWidth="1"/>
    <col min="9990" max="9991" width="60.00390625" style="0" customWidth="1"/>
    <col min="10229" max="10229" width="32.7109375" style="0" bestFit="1" customWidth="1"/>
    <col min="10230" max="10230" width="17.00390625" style="0" bestFit="1" customWidth="1"/>
    <col min="10231" max="10231" width="22.140625" style="0" bestFit="1" customWidth="1"/>
    <col min="10232" max="10232" width="11.28125" style="0" bestFit="1" customWidth="1"/>
    <col min="10233" max="10233" width="6.8515625" style="0" bestFit="1" customWidth="1"/>
    <col min="10234" max="10234" width="12.140625" style="0" bestFit="1" customWidth="1"/>
    <col min="10235" max="10235" width="6.8515625" style="0" bestFit="1" customWidth="1"/>
    <col min="10236" max="10236" width="12.140625" style="0" bestFit="1" customWidth="1"/>
    <col min="10237" max="10237" width="6.8515625" style="0" bestFit="1" customWidth="1"/>
    <col min="10238" max="10238" width="12.140625" style="0" bestFit="1" customWidth="1"/>
    <col min="10239" max="10239" width="6.8515625" style="0" bestFit="1" customWidth="1"/>
    <col min="10240" max="10240" width="12.140625" style="0" bestFit="1" customWidth="1"/>
    <col min="10241" max="10241" width="6.8515625" style="0" bestFit="1" customWidth="1"/>
    <col min="10242" max="10242" width="12.140625" style="0" bestFit="1" customWidth="1"/>
    <col min="10243" max="10243" width="6.8515625" style="0" bestFit="1" customWidth="1"/>
    <col min="10244" max="10244" width="12.140625" style="0" bestFit="1" customWidth="1"/>
    <col min="10245" max="10245" width="11.28125" style="0" bestFit="1" customWidth="1"/>
    <col min="10246" max="10247" width="60.00390625" style="0" customWidth="1"/>
    <col min="10485" max="10485" width="32.7109375" style="0" bestFit="1" customWidth="1"/>
    <col min="10486" max="10486" width="17.00390625" style="0" bestFit="1" customWidth="1"/>
    <col min="10487" max="10487" width="22.140625" style="0" bestFit="1" customWidth="1"/>
    <col min="10488" max="10488" width="11.28125" style="0" bestFit="1" customWidth="1"/>
    <col min="10489" max="10489" width="6.8515625" style="0" bestFit="1" customWidth="1"/>
    <col min="10490" max="10490" width="12.140625" style="0" bestFit="1" customWidth="1"/>
    <col min="10491" max="10491" width="6.8515625" style="0" bestFit="1" customWidth="1"/>
    <col min="10492" max="10492" width="12.140625" style="0" bestFit="1" customWidth="1"/>
    <col min="10493" max="10493" width="6.8515625" style="0" bestFit="1" customWidth="1"/>
    <col min="10494" max="10494" width="12.140625" style="0" bestFit="1" customWidth="1"/>
    <col min="10495" max="10495" width="6.8515625" style="0" bestFit="1" customWidth="1"/>
    <col min="10496" max="10496" width="12.140625" style="0" bestFit="1" customWidth="1"/>
    <col min="10497" max="10497" width="6.8515625" style="0" bestFit="1" customWidth="1"/>
    <col min="10498" max="10498" width="12.140625" style="0" bestFit="1" customWidth="1"/>
    <col min="10499" max="10499" width="6.8515625" style="0" bestFit="1" customWidth="1"/>
    <col min="10500" max="10500" width="12.140625" style="0" bestFit="1" customWidth="1"/>
    <col min="10501" max="10501" width="11.28125" style="0" bestFit="1" customWidth="1"/>
    <col min="10502" max="10503" width="60.00390625" style="0" customWidth="1"/>
    <col min="10741" max="10741" width="32.7109375" style="0" bestFit="1" customWidth="1"/>
    <col min="10742" max="10742" width="17.00390625" style="0" bestFit="1" customWidth="1"/>
    <col min="10743" max="10743" width="22.140625" style="0" bestFit="1" customWidth="1"/>
    <col min="10744" max="10744" width="11.28125" style="0" bestFit="1" customWidth="1"/>
    <col min="10745" max="10745" width="6.8515625" style="0" bestFit="1" customWidth="1"/>
    <col min="10746" max="10746" width="12.140625" style="0" bestFit="1" customWidth="1"/>
    <col min="10747" max="10747" width="6.8515625" style="0" bestFit="1" customWidth="1"/>
    <col min="10748" max="10748" width="12.140625" style="0" bestFit="1" customWidth="1"/>
    <col min="10749" max="10749" width="6.8515625" style="0" bestFit="1" customWidth="1"/>
    <col min="10750" max="10750" width="12.140625" style="0" bestFit="1" customWidth="1"/>
    <col min="10751" max="10751" width="6.8515625" style="0" bestFit="1" customWidth="1"/>
    <col min="10752" max="10752" width="12.140625" style="0" bestFit="1" customWidth="1"/>
    <col min="10753" max="10753" width="6.8515625" style="0" bestFit="1" customWidth="1"/>
    <col min="10754" max="10754" width="12.140625" style="0" bestFit="1" customWidth="1"/>
    <col min="10755" max="10755" width="6.8515625" style="0" bestFit="1" customWidth="1"/>
    <col min="10756" max="10756" width="12.140625" style="0" bestFit="1" customWidth="1"/>
    <col min="10757" max="10757" width="11.28125" style="0" bestFit="1" customWidth="1"/>
    <col min="10758" max="10759" width="60.00390625" style="0" customWidth="1"/>
    <col min="10997" max="10997" width="32.7109375" style="0" bestFit="1" customWidth="1"/>
    <col min="10998" max="10998" width="17.00390625" style="0" bestFit="1" customWidth="1"/>
    <col min="10999" max="10999" width="22.140625" style="0" bestFit="1" customWidth="1"/>
    <col min="11000" max="11000" width="11.28125" style="0" bestFit="1" customWidth="1"/>
    <col min="11001" max="11001" width="6.8515625" style="0" bestFit="1" customWidth="1"/>
    <col min="11002" max="11002" width="12.140625" style="0" bestFit="1" customWidth="1"/>
    <col min="11003" max="11003" width="6.8515625" style="0" bestFit="1" customWidth="1"/>
    <col min="11004" max="11004" width="12.140625" style="0" bestFit="1" customWidth="1"/>
    <col min="11005" max="11005" width="6.8515625" style="0" bestFit="1" customWidth="1"/>
    <col min="11006" max="11006" width="12.140625" style="0" bestFit="1" customWidth="1"/>
    <col min="11007" max="11007" width="6.8515625" style="0" bestFit="1" customWidth="1"/>
    <col min="11008" max="11008" width="12.140625" style="0" bestFit="1" customWidth="1"/>
    <col min="11009" max="11009" width="6.8515625" style="0" bestFit="1" customWidth="1"/>
    <col min="11010" max="11010" width="12.140625" style="0" bestFit="1" customWidth="1"/>
    <col min="11011" max="11011" width="6.8515625" style="0" bestFit="1" customWidth="1"/>
    <col min="11012" max="11012" width="12.140625" style="0" bestFit="1" customWidth="1"/>
    <col min="11013" max="11013" width="11.28125" style="0" bestFit="1" customWidth="1"/>
    <col min="11014" max="11015" width="60.00390625" style="0" customWidth="1"/>
    <col min="11253" max="11253" width="32.7109375" style="0" bestFit="1" customWidth="1"/>
    <col min="11254" max="11254" width="17.00390625" style="0" bestFit="1" customWidth="1"/>
    <col min="11255" max="11255" width="22.140625" style="0" bestFit="1" customWidth="1"/>
    <col min="11256" max="11256" width="11.28125" style="0" bestFit="1" customWidth="1"/>
    <col min="11257" max="11257" width="6.8515625" style="0" bestFit="1" customWidth="1"/>
    <col min="11258" max="11258" width="12.140625" style="0" bestFit="1" customWidth="1"/>
    <col min="11259" max="11259" width="6.8515625" style="0" bestFit="1" customWidth="1"/>
    <col min="11260" max="11260" width="12.140625" style="0" bestFit="1" customWidth="1"/>
    <col min="11261" max="11261" width="6.8515625" style="0" bestFit="1" customWidth="1"/>
    <col min="11262" max="11262" width="12.140625" style="0" bestFit="1" customWidth="1"/>
    <col min="11263" max="11263" width="6.8515625" style="0" bestFit="1" customWidth="1"/>
    <col min="11264" max="11264" width="12.140625" style="0" bestFit="1" customWidth="1"/>
    <col min="11265" max="11265" width="6.8515625" style="0" bestFit="1" customWidth="1"/>
    <col min="11266" max="11266" width="12.140625" style="0" bestFit="1" customWidth="1"/>
    <col min="11267" max="11267" width="6.8515625" style="0" bestFit="1" customWidth="1"/>
    <col min="11268" max="11268" width="12.140625" style="0" bestFit="1" customWidth="1"/>
    <col min="11269" max="11269" width="11.28125" style="0" bestFit="1" customWidth="1"/>
    <col min="11270" max="11271" width="60.00390625" style="0" customWidth="1"/>
    <col min="11509" max="11509" width="32.7109375" style="0" bestFit="1" customWidth="1"/>
    <col min="11510" max="11510" width="17.00390625" style="0" bestFit="1" customWidth="1"/>
    <col min="11511" max="11511" width="22.140625" style="0" bestFit="1" customWidth="1"/>
    <col min="11512" max="11512" width="11.28125" style="0" bestFit="1" customWidth="1"/>
    <col min="11513" max="11513" width="6.8515625" style="0" bestFit="1" customWidth="1"/>
    <col min="11514" max="11514" width="12.140625" style="0" bestFit="1" customWidth="1"/>
    <col min="11515" max="11515" width="6.8515625" style="0" bestFit="1" customWidth="1"/>
    <col min="11516" max="11516" width="12.140625" style="0" bestFit="1" customWidth="1"/>
    <col min="11517" max="11517" width="6.8515625" style="0" bestFit="1" customWidth="1"/>
    <col min="11518" max="11518" width="12.140625" style="0" bestFit="1" customWidth="1"/>
    <col min="11519" max="11519" width="6.8515625" style="0" bestFit="1" customWidth="1"/>
    <col min="11520" max="11520" width="12.140625" style="0" bestFit="1" customWidth="1"/>
    <col min="11521" max="11521" width="6.8515625" style="0" bestFit="1" customWidth="1"/>
    <col min="11522" max="11522" width="12.140625" style="0" bestFit="1" customWidth="1"/>
    <col min="11523" max="11523" width="6.8515625" style="0" bestFit="1" customWidth="1"/>
    <col min="11524" max="11524" width="12.140625" style="0" bestFit="1" customWidth="1"/>
    <col min="11525" max="11525" width="11.28125" style="0" bestFit="1" customWidth="1"/>
    <col min="11526" max="11527" width="60.00390625" style="0" customWidth="1"/>
    <col min="11765" max="11765" width="32.7109375" style="0" bestFit="1" customWidth="1"/>
    <col min="11766" max="11766" width="17.00390625" style="0" bestFit="1" customWidth="1"/>
    <col min="11767" max="11767" width="22.140625" style="0" bestFit="1" customWidth="1"/>
    <col min="11768" max="11768" width="11.28125" style="0" bestFit="1" customWidth="1"/>
    <col min="11769" max="11769" width="6.8515625" style="0" bestFit="1" customWidth="1"/>
    <col min="11770" max="11770" width="12.140625" style="0" bestFit="1" customWidth="1"/>
    <col min="11771" max="11771" width="6.8515625" style="0" bestFit="1" customWidth="1"/>
    <col min="11772" max="11772" width="12.140625" style="0" bestFit="1" customWidth="1"/>
    <col min="11773" max="11773" width="6.8515625" style="0" bestFit="1" customWidth="1"/>
    <col min="11774" max="11774" width="12.140625" style="0" bestFit="1" customWidth="1"/>
    <col min="11775" max="11775" width="6.8515625" style="0" bestFit="1" customWidth="1"/>
    <col min="11776" max="11776" width="12.140625" style="0" bestFit="1" customWidth="1"/>
    <col min="11777" max="11777" width="6.8515625" style="0" bestFit="1" customWidth="1"/>
    <col min="11778" max="11778" width="12.140625" style="0" bestFit="1" customWidth="1"/>
    <col min="11779" max="11779" width="6.8515625" style="0" bestFit="1" customWidth="1"/>
    <col min="11780" max="11780" width="12.140625" style="0" bestFit="1" customWidth="1"/>
    <col min="11781" max="11781" width="11.28125" style="0" bestFit="1" customWidth="1"/>
    <col min="11782" max="11783" width="60.00390625" style="0" customWidth="1"/>
    <col min="12021" max="12021" width="32.7109375" style="0" bestFit="1" customWidth="1"/>
    <col min="12022" max="12022" width="17.00390625" style="0" bestFit="1" customWidth="1"/>
    <col min="12023" max="12023" width="22.140625" style="0" bestFit="1" customWidth="1"/>
    <col min="12024" max="12024" width="11.28125" style="0" bestFit="1" customWidth="1"/>
    <col min="12025" max="12025" width="6.8515625" style="0" bestFit="1" customWidth="1"/>
    <col min="12026" max="12026" width="12.140625" style="0" bestFit="1" customWidth="1"/>
    <col min="12027" max="12027" width="6.8515625" style="0" bestFit="1" customWidth="1"/>
    <col min="12028" max="12028" width="12.140625" style="0" bestFit="1" customWidth="1"/>
    <col min="12029" max="12029" width="6.8515625" style="0" bestFit="1" customWidth="1"/>
    <col min="12030" max="12030" width="12.140625" style="0" bestFit="1" customWidth="1"/>
    <col min="12031" max="12031" width="6.8515625" style="0" bestFit="1" customWidth="1"/>
    <col min="12032" max="12032" width="12.140625" style="0" bestFit="1" customWidth="1"/>
    <col min="12033" max="12033" width="6.8515625" style="0" bestFit="1" customWidth="1"/>
    <col min="12034" max="12034" width="12.140625" style="0" bestFit="1" customWidth="1"/>
    <col min="12035" max="12035" width="6.8515625" style="0" bestFit="1" customWidth="1"/>
    <col min="12036" max="12036" width="12.140625" style="0" bestFit="1" customWidth="1"/>
    <col min="12037" max="12037" width="11.28125" style="0" bestFit="1" customWidth="1"/>
    <col min="12038" max="12039" width="60.00390625" style="0" customWidth="1"/>
    <col min="12277" max="12277" width="32.7109375" style="0" bestFit="1" customWidth="1"/>
    <col min="12278" max="12278" width="17.00390625" style="0" bestFit="1" customWidth="1"/>
    <col min="12279" max="12279" width="22.140625" style="0" bestFit="1" customWidth="1"/>
    <col min="12280" max="12280" width="11.28125" style="0" bestFit="1" customWidth="1"/>
    <col min="12281" max="12281" width="6.8515625" style="0" bestFit="1" customWidth="1"/>
    <col min="12282" max="12282" width="12.140625" style="0" bestFit="1" customWidth="1"/>
    <col min="12283" max="12283" width="6.8515625" style="0" bestFit="1" customWidth="1"/>
    <col min="12284" max="12284" width="12.140625" style="0" bestFit="1" customWidth="1"/>
    <col min="12285" max="12285" width="6.8515625" style="0" bestFit="1" customWidth="1"/>
    <col min="12286" max="12286" width="12.140625" style="0" bestFit="1" customWidth="1"/>
    <col min="12287" max="12287" width="6.8515625" style="0" bestFit="1" customWidth="1"/>
    <col min="12288" max="12288" width="12.140625" style="0" bestFit="1" customWidth="1"/>
    <col min="12289" max="12289" width="6.8515625" style="0" bestFit="1" customWidth="1"/>
    <col min="12290" max="12290" width="12.140625" style="0" bestFit="1" customWidth="1"/>
    <col min="12291" max="12291" width="6.8515625" style="0" bestFit="1" customWidth="1"/>
    <col min="12292" max="12292" width="12.140625" style="0" bestFit="1" customWidth="1"/>
    <col min="12293" max="12293" width="11.28125" style="0" bestFit="1" customWidth="1"/>
    <col min="12294" max="12295" width="60.00390625" style="0" customWidth="1"/>
    <col min="12533" max="12533" width="32.7109375" style="0" bestFit="1" customWidth="1"/>
    <col min="12534" max="12534" width="17.00390625" style="0" bestFit="1" customWidth="1"/>
    <col min="12535" max="12535" width="22.140625" style="0" bestFit="1" customWidth="1"/>
    <col min="12536" max="12536" width="11.28125" style="0" bestFit="1" customWidth="1"/>
    <col min="12537" max="12537" width="6.8515625" style="0" bestFit="1" customWidth="1"/>
    <col min="12538" max="12538" width="12.140625" style="0" bestFit="1" customWidth="1"/>
    <col min="12539" max="12539" width="6.8515625" style="0" bestFit="1" customWidth="1"/>
    <col min="12540" max="12540" width="12.140625" style="0" bestFit="1" customWidth="1"/>
    <col min="12541" max="12541" width="6.8515625" style="0" bestFit="1" customWidth="1"/>
    <col min="12542" max="12542" width="12.140625" style="0" bestFit="1" customWidth="1"/>
    <col min="12543" max="12543" width="6.8515625" style="0" bestFit="1" customWidth="1"/>
    <col min="12544" max="12544" width="12.140625" style="0" bestFit="1" customWidth="1"/>
    <col min="12545" max="12545" width="6.8515625" style="0" bestFit="1" customWidth="1"/>
    <col min="12546" max="12546" width="12.140625" style="0" bestFit="1" customWidth="1"/>
    <col min="12547" max="12547" width="6.8515625" style="0" bestFit="1" customWidth="1"/>
    <col min="12548" max="12548" width="12.140625" style="0" bestFit="1" customWidth="1"/>
    <col min="12549" max="12549" width="11.28125" style="0" bestFit="1" customWidth="1"/>
    <col min="12550" max="12551" width="60.00390625" style="0" customWidth="1"/>
    <col min="12789" max="12789" width="32.7109375" style="0" bestFit="1" customWidth="1"/>
    <col min="12790" max="12790" width="17.00390625" style="0" bestFit="1" customWidth="1"/>
    <col min="12791" max="12791" width="22.140625" style="0" bestFit="1" customWidth="1"/>
    <col min="12792" max="12792" width="11.28125" style="0" bestFit="1" customWidth="1"/>
    <col min="12793" max="12793" width="6.8515625" style="0" bestFit="1" customWidth="1"/>
    <col min="12794" max="12794" width="12.140625" style="0" bestFit="1" customWidth="1"/>
    <col min="12795" max="12795" width="6.8515625" style="0" bestFit="1" customWidth="1"/>
    <col min="12796" max="12796" width="12.140625" style="0" bestFit="1" customWidth="1"/>
    <col min="12797" max="12797" width="6.8515625" style="0" bestFit="1" customWidth="1"/>
    <col min="12798" max="12798" width="12.140625" style="0" bestFit="1" customWidth="1"/>
    <col min="12799" max="12799" width="6.8515625" style="0" bestFit="1" customWidth="1"/>
    <col min="12800" max="12800" width="12.140625" style="0" bestFit="1" customWidth="1"/>
    <col min="12801" max="12801" width="6.8515625" style="0" bestFit="1" customWidth="1"/>
    <col min="12802" max="12802" width="12.140625" style="0" bestFit="1" customWidth="1"/>
    <col min="12803" max="12803" width="6.8515625" style="0" bestFit="1" customWidth="1"/>
    <col min="12804" max="12804" width="12.140625" style="0" bestFit="1" customWidth="1"/>
    <col min="12805" max="12805" width="11.28125" style="0" bestFit="1" customWidth="1"/>
    <col min="12806" max="12807" width="60.00390625" style="0" customWidth="1"/>
    <col min="13045" max="13045" width="32.7109375" style="0" bestFit="1" customWidth="1"/>
    <col min="13046" max="13046" width="17.00390625" style="0" bestFit="1" customWidth="1"/>
    <col min="13047" max="13047" width="22.140625" style="0" bestFit="1" customWidth="1"/>
    <col min="13048" max="13048" width="11.28125" style="0" bestFit="1" customWidth="1"/>
    <col min="13049" max="13049" width="6.8515625" style="0" bestFit="1" customWidth="1"/>
    <col min="13050" max="13050" width="12.140625" style="0" bestFit="1" customWidth="1"/>
    <col min="13051" max="13051" width="6.8515625" style="0" bestFit="1" customWidth="1"/>
    <col min="13052" max="13052" width="12.140625" style="0" bestFit="1" customWidth="1"/>
    <col min="13053" max="13053" width="6.8515625" style="0" bestFit="1" customWidth="1"/>
    <col min="13054" max="13054" width="12.140625" style="0" bestFit="1" customWidth="1"/>
    <col min="13055" max="13055" width="6.8515625" style="0" bestFit="1" customWidth="1"/>
    <col min="13056" max="13056" width="12.140625" style="0" bestFit="1" customWidth="1"/>
    <col min="13057" max="13057" width="6.8515625" style="0" bestFit="1" customWidth="1"/>
    <col min="13058" max="13058" width="12.140625" style="0" bestFit="1" customWidth="1"/>
    <col min="13059" max="13059" width="6.8515625" style="0" bestFit="1" customWidth="1"/>
    <col min="13060" max="13060" width="12.140625" style="0" bestFit="1" customWidth="1"/>
    <col min="13061" max="13061" width="11.28125" style="0" bestFit="1" customWidth="1"/>
    <col min="13062" max="13063" width="60.00390625" style="0" customWidth="1"/>
    <col min="13301" max="13301" width="32.7109375" style="0" bestFit="1" customWidth="1"/>
    <col min="13302" max="13302" width="17.00390625" style="0" bestFit="1" customWidth="1"/>
    <col min="13303" max="13303" width="22.140625" style="0" bestFit="1" customWidth="1"/>
    <col min="13304" max="13304" width="11.28125" style="0" bestFit="1" customWidth="1"/>
    <col min="13305" max="13305" width="6.8515625" style="0" bestFit="1" customWidth="1"/>
    <col min="13306" max="13306" width="12.140625" style="0" bestFit="1" customWidth="1"/>
    <col min="13307" max="13307" width="6.8515625" style="0" bestFit="1" customWidth="1"/>
    <col min="13308" max="13308" width="12.140625" style="0" bestFit="1" customWidth="1"/>
    <col min="13309" max="13309" width="6.8515625" style="0" bestFit="1" customWidth="1"/>
    <col min="13310" max="13310" width="12.140625" style="0" bestFit="1" customWidth="1"/>
    <col min="13311" max="13311" width="6.8515625" style="0" bestFit="1" customWidth="1"/>
    <col min="13312" max="13312" width="12.140625" style="0" bestFit="1" customWidth="1"/>
    <col min="13313" max="13313" width="6.8515625" style="0" bestFit="1" customWidth="1"/>
    <col min="13314" max="13314" width="12.140625" style="0" bestFit="1" customWidth="1"/>
    <col min="13315" max="13315" width="6.8515625" style="0" bestFit="1" customWidth="1"/>
    <col min="13316" max="13316" width="12.140625" style="0" bestFit="1" customWidth="1"/>
    <col min="13317" max="13317" width="11.28125" style="0" bestFit="1" customWidth="1"/>
    <col min="13318" max="13319" width="60.00390625" style="0" customWidth="1"/>
    <col min="13557" max="13557" width="32.7109375" style="0" bestFit="1" customWidth="1"/>
    <col min="13558" max="13558" width="17.00390625" style="0" bestFit="1" customWidth="1"/>
    <col min="13559" max="13559" width="22.140625" style="0" bestFit="1" customWidth="1"/>
    <col min="13560" max="13560" width="11.28125" style="0" bestFit="1" customWidth="1"/>
    <col min="13561" max="13561" width="6.8515625" style="0" bestFit="1" customWidth="1"/>
    <col min="13562" max="13562" width="12.140625" style="0" bestFit="1" customWidth="1"/>
    <col min="13563" max="13563" width="6.8515625" style="0" bestFit="1" customWidth="1"/>
    <col min="13564" max="13564" width="12.140625" style="0" bestFit="1" customWidth="1"/>
    <col min="13565" max="13565" width="6.8515625" style="0" bestFit="1" customWidth="1"/>
    <col min="13566" max="13566" width="12.140625" style="0" bestFit="1" customWidth="1"/>
    <col min="13567" max="13567" width="6.8515625" style="0" bestFit="1" customWidth="1"/>
    <col min="13568" max="13568" width="12.140625" style="0" bestFit="1" customWidth="1"/>
    <col min="13569" max="13569" width="6.8515625" style="0" bestFit="1" customWidth="1"/>
    <col min="13570" max="13570" width="12.140625" style="0" bestFit="1" customWidth="1"/>
    <col min="13571" max="13571" width="6.8515625" style="0" bestFit="1" customWidth="1"/>
    <col min="13572" max="13572" width="12.140625" style="0" bestFit="1" customWidth="1"/>
    <col min="13573" max="13573" width="11.28125" style="0" bestFit="1" customWidth="1"/>
    <col min="13574" max="13575" width="60.00390625" style="0" customWidth="1"/>
    <col min="13813" max="13813" width="32.7109375" style="0" bestFit="1" customWidth="1"/>
    <col min="13814" max="13814" width="17.00390625" style="0" bestFit="1" customWidth="1"/>
    <col min="13815" max="13815" width="22.140625" style="0" bestFit="1" customWidth="1"/>
    <col min="13816" max="13816" width="11.28125" style="0" bestFit="1" customWidth="1"/>
    <col min="13817" max="13817" width="6.8515625" style="0" bestFit="1" customWidth="1"/>
    <col min="13818" max="13818" width="12.140625" style="0" bestFit="1" customWidth="1"/>
    <col min="13819" max="13819" width="6.8515625" style="0" bestFit="1" customWidth="1"/>
    <col min="13820" max="13820" width="12.140625" style="0" bestFit="1" customWidth="1"/>
    <col min="13821" max="13821" width="6.8515625" style="0" bestFit="1" customWidth="1"/>
    <col min="13822" max="13822" width="12.140625" style="0" bestFit="1" customWidth="1"/>
    <col min="13823" max="13823" width="6.8515625" style="0" bestFit="1" customWidth="1"/>
    <col min="13824" max="13824" width="12.140625" style="0" bestFit="1" customWidth="1"/>
    <col min="13825" max="13825" width="6.8515625" style="0" bestFit="1" customWidth="1"/>
    <col min="13826" max="13826" width="12.140625" style="0" bestFit="1" customWidth="1"/>
    <col min="13827" max="13827" width="6.8515625" style="0" bestFit="1" customWidth="1"/>
    <col min="13828" max="13828" width="12.140625" style="0" bestFit="1" customWidth="1"/>
    <col min="13829" max="13829" width="11.28125" style="0" bestFit="1" customWidth="1"/>
    <col min="13830" max="13831" width="60.00390625" style="0" customWidth="1"/>
    <col min="14069" max="14069" width="32.7109375" style="0" bestFit="1" customWidth="1"/>
    <col min="14070" max="14070" width="17.00390625" style="0" bestFit="1" customWidth="1"/>
    <col min="14071" max="14071" width="22.140625" style="0" bestFit="1" customWidth="1"/>
    <col min="14072" max="14072" width="11.28125" style="0" bestFit="1" customWidth="1"/>
    <col min="14073" max="14073" width="6.8515625" style="0" bestFit="1" customWidth="1"/>
    <col min="14074" max="14074" width="12.140625" style="0" bestFit="1" customWidth="1"/>
    <col min="14075" max="14075" width="6.8515625" style="0" bestFit="1" customWidth="1"/>
    <col min="14076" max="14076" width="12.140625" style="0" bestFit="1" customWidth="1"/>
    <col min="14077" max="14077" width="6.8515625" style="0" bestFit="1" customWidth="1"/>
    <col min="14078" max="14078" width="12.140625" style="0" bestFit="1" customWidth="1"/>
    <col min="14079" max="14079" width="6.8515625" style="0" bestFit="1" customWidth="1"/>
    <col min="14080" max="14080" width="12.140625" style="0" bestFit="1" customWidth="1"/>
    <col min="14081" max="14081" width="6.8515625" style="0" bestFit="1" customWidth="1"/>
    <col min="14082" max="14082" width="12.140625" style="0" bestFit="1" customWidth="1"/>
    <col min="14083" max="14083" width="6.8515625" style="0" bestFit="1" customWidth="1"/>
    <col min="14084" max="14084" width="12.140625" style="0" bestFit="1" customWidth="1"/>
    <col min="14085" max="14085" width="11.28125" style="0" bestFit="1" customWidth="1"/>
    <col min="14086" max="14087" width="60.00390625" style="0" customWidth="1"/>
    <col min="14325" max="14325" width="32.7109375" style="0" bestFit="1" customWidth="1"/>
    <col min="14326" max="14326" width="17.00390625" style="0" bestFit="1" customWidth="1"/>
    <col min="14327" max="14327" width="22.140625" style="0" bestFit="1" customWidth="1"/>
    <col min="14328" max="14328" width="11.28125" style="0" bestFit="1" customWidth="1"/>
    <col min="14329" max="14329" width="6.8515625" style="0" bestFit="1" customWidth="1"/>
    <col min="14330" max="14330" width="12.140625" style="0" bestFit="1" customWidth="1"/>
    <col min="14331" max="14331" width="6.8515625" style="0" bestFit="1" customWidth="1"/>
    <col min="14332" max="14332" width="12.140625" style="0" bestFit="1" customWidth="1"/>
    <col min="14333" max="14333" width="6.8515625" style="0" bestFit="1" customWidth="1"/>
    <col min="14334" max="14334" width="12.140625" style="0" bestFit="1" customWidth="1"/>
    <col min="14335" max="14335" width="6.8515625" style="0" bestFit="1" customWidth="1"/>
    <col min="14336" max="14336" width="12.140625" style="0" bestFit="1" customWidth="1"/>
    <col min="14337" max="14337" width="6.8515625" style="0" bestFit="1" customWidth="1"/>
    <col min="14338" max="14338" width="12.140625" style="0" bestFit="1" customWidth="1"/>
    <col min="14339" max="14339" width="6.8515625" style="0" bestFit="1" customWidth="1"/>
    <col min="14340" max="14340" width="12.140625" style="0" bestFit="1" customWidth="1"/>
    <col min="14341" max="14341" width="11.28125" style="0" bestFit="1" customWidth="1"/>
    <col min="14342" max="14343" width="60.00390625" style="0" customWidth="1"/>
    <col min="14581" max="14581" width="32.7109375" style="0" bestFit="1" customWidth="1"/>
    <col min="14582" max="14582" width="17.00390625" style="0" bestFit="1" customWidth="1"/>
    <col min="14583" max="14583" width="22.140625" style="0" bestFit="1" customWidth="1"/>
    <col min="14584" max="14584" width="11.28125" style="0" bestFit="1" customWidth="1"/>
    <col min="14585" max="14585" width="6.8515625" style="0" bestFit="1" customWidth="1"/>
    <col min="14586" max="14586" width="12.140625" style="0" bestFit="1" customWidth="1"/>
    <col min="14587" max="14587" width="6.8515625" style="0" bestFit="1" customWidth="1"/>
    <col min="14588" max="14588" width="12.140625" style="0" bestFit="1" customWidth="1"/>
    <col min="14589" max="14589" width="6.8515625" style="0" bestFit="1" customWidth="1"/>
    <col min="14590" max="14590" width="12.140625" style="0" bestFit="1" customWidth="1"/>
    <col min="14591" max="14591" width="6.8515625" style="0" bestFit="1" customWidth="1"/>
    <col min="14592" max="14592" width="12.140625" style="0" bestFit="1" customWidth="1"/>
    <col min="14593" max="14593" width="6.8515625" style="0" bestFit="1" customWidth="1"/>
    <col min="14594" max="14594" width="12.140625" style="0" bestFit="1" customWidth="1"/>
    <col min="14595" max="14595" width="6.8515625" style="0" bestFit="1" customWidth="1"/>
    <col min="14596" max="14596" width="12.140625" style="0" bestFit="1" customWidth="1"/>
    <col min="14597" max="14597" width="11.28125" style="0" bestFit="1" customWidth="1"/>
    <col min="14598" max="14599" width="60.00390625" style="0" customWidth="1"/>
    <col min="14837" max="14837" width="32.7109375" style="0" bestFit="1" customWidth="1"/>
    <col min="14838" max="14838" width="17.00390625" style="0" bestFit="1" customWidth="1"/>
    <col min="14839" max="14839" width="22.140625" style="0" bestFit="1" customWidth="1"/>
    <col min="14840" max="14840" width="11.28125" style="0" bestFit="1" customWidth="1"/>
    <col min="14841" max="14841" width="6.8515625" style="0" bestFit="1" customWidth="1"/>
    <col min="14842" max="14842" width="12.140625" style="0" bestFit="1" customWidth="1"/>
    <col min="14843" max="14843" width="6.8515625" style="0" bestFit="1" customWidth="1"/>
    <col min="14844" max="14844" width="12.140625" style="0" bestFit="1" customWidth="1"/>
    <col min="14845" max="14845" width="6.8515625" style="0" bestFit="1" customWidth="1"/>
    <col min="14846" max="14846" width="12.140625" style="0" bestFit="1" customWidth="1"/>
    <col min="14847" max="14847" width="6.8515625" style="0" bestFit="1" customWidth="1"/>
    <col min="14848" max="14848" width="12.140625" style="0" bestFit="1" customWidth="1"/>
    <col min="14849" max="14849" width="6.8515625" style="0" bestFit="1" customWidth="1"/>
    <col min="14850" max="14850" width="12.140625" style="0" bestFit="1" customWidth="1"/>
    <col min="14851" max="14851" width="6.8515625" style="0" bestFit="1" customWidth="1"/>
    <col min="14852" max="14852" width="12.140625" style="0" bestFit="1" customWidth="1"/>
    <col min="14853" max="14853" width="11.28125" style="0" bestFit="1" customWidth="1"/>
    <col min="14854" max="14855" width="60.00390625" style="0" customWidth="1"/>
    <col min="15093" max="15093" width="32.7109375" style="0" bestFit="1" customWidth="1"/>
    <col min="15094" max="15094" width="17.00390625" style="0" bestFit="1" customWidth="1"/>
    <col min="15095" max="15095" width="22.140625" style="0" bestFit="1" customWidth="1"/>
    <col min="15096" max="15096" width="11.28125" style="0" bestFit="1" customWidth="1"/>
    <col min="15097" max="15097" width="6.8515625" style="0" bestFit="1" customWidth="1"/>
    <col min="15098" max="15098" width="12.140625" style="0" bestFit="1" customWidth="1"/>
    <col min="15099" max="15099" width="6.8515625" style="0" bestFit="1" customWidth="1"/>
    <col min="15100" max="15100" width="12.140625" style="0" bestFit="1" customWidth="1"/>
    <col min="15101" max="15101" width="6.8515625" style="0" bestFit="1" customWidth="1"/>
    <col min="15102" max="15102" width="12.140625" style="0" bestFit="1" customWidth="1"/>
    <col min="15103" max="15103" width="6.8515625" style="0" bestFit="1" customWidth="1"/>
    <col min="15104" max="15104" width="12.140625" style="0" bestFit="1" customWidth="1"/>
    <col min="15105" max="15105" width="6.8515625" style="0" bestFit="1" customWidth="1"/>
    <col min="15106" max="15106" width="12.140625" style="0" bestFit="1" customWidth="1"/>
    <col min="15107" max="15107" width="6.8515625" style="0" bestFit="1" customWidth="1"/>
    <col min="15108" max="15108" width="12.140625" style="0" bestFit="1" customWidth="1"/>
    <col min="15109" max="15109" width="11.28125" style="0" bestFit="1" customWidth="1"/>
    <col min="15110" max="15111" width="60.00390625" style="0" customWidth="1"/>
    <col min="15349" max="15349" width="32.7109375" style="0" bestFit="1" customWidth="1"/>
    <col min="15350" max="15350" width="17.00390625" style="0" bestFit="1" customWidth="1"/>
    <col min="15351" max="15351" width="22.140625" style="0" bestFit="1" customWidth="1"/>
    <col min="15352" max="15352" width="11.28125" style="0" bestFit="1" customWidth="1"/>
    <col min="15353" max="15353" width="6.8515625" style="0" bestFit="1" customWidth="1"/>
    <col min="15354" max="15354" width="12.140625" style="0" bestFit="1" customWidth="1"/>
    <col min="15355" max="15355" width="6.8515625" style="0" bestFit="1" customWidth="1"/>
    <col min="15356" max="15356" width="12.140625" style="0" bestFit="1" customWidth="1"/>
    <col min="15357" max="15357" width="6.8515625" style="0" bestFit="1" customWidth="1"/>
    <col min="15358" max="15358" width="12.140625" style="0" bestFit="1" customWidth="1"/>
    <col min="15359" max="15359" width="6.8515625" style="0" bestFit="1" customWidth="1"/>
    <col min="15360" max="15360" width="12.140625" style="0" bestFit="1" customWidth="1"/>
    <col min="15361" max="15361" width="6.8515625" style="0" bestFit="1" customWidth="1"/>
    <col min="15362" max="15362" width="12.140625" style="0" bestFit="1" customWidth="1"/>
    <col min="15363" max="15363" width="6.8515625" style="0" bestFit="1" customWidth="1"/>
    <col min="15364" max="15364" width="12.140625" style="0" bestFit="1" customWidth="1"/>
    <col min="15365" max="15365" width="11.28125" style="0" bestFit="1" customWidth="1"/>
    <col min="15366" max="15367" width="60.00390625" style="0" customWidth="1"/>
    <col min="15605" max="15605" width="32.7109375" style="0" bestFit="1" customWidth="1"/>
    <col min="15606" max="15606" width="17.00390625" style="0" bestFit="1" customWidth="1"/>
    <col min="15607" max="15607" width="22.140625" style="0" bestFit="1" customWidth="1"/>
    <col min="15608" max="15608" width="11.28125" style="0" bestFit="1" customWidth="1"/>
    <col min="15609" max="15609" width="6.8515625" style="0" bestFit="1" customWidth="1"/>
    <col min="15610" max="15610" width="12.140625" style="0" bestFit="1" customWidth="1"/>
    <col min="15611" max="15611" width="6.8515625" style="0" bestFit="1" customWidth="1"/>
    <col min="15612" max="15612" width="12.140625" style="0" bestFit="1" customWidth="1"/>
    <col min="15613" max="15613" width="6.8515625" style="0" bestFit="1" customWidth="1"/>
    <col min="15614" max="15614" width="12.140625" style="0" bestFit="1" customWidth="1"/>
    <col min="15615" max="15615" width="6.8515625" style="0" bestFit="1" customWidth="1"/>
    <col min="15616" max="15616" width="12.140625" style="0" bestFit="1" customWidth="1"/>
    <col min="15617" max="15617" width="6.8515625" style="0" bestFit="1" customWidth="1"/>
    <col min="15618" max="15618" width="12.140625" style="0" bestFit="1" customWidth="1"/>
    <col min="15619" max="15619" width="6.8515625" style="0" bestFit="1" customWidth="1"/>
    <col min="15620" max="15620" width="12.140625" style="0" bestFit="1" customWidth="1"/>
    <col min="15621" max="15621" width="11.28125" style="0" bestFit="1" customWidth="1"/>
    <col min="15622" max="15623" width="60.00390625" style="0" customWidth="1"/>
    <col min="15861" max="15861" width="32.7109375" style="0" bestFit="1" customWidth="1"/>
    <col min="15862" max="15862" width="17.00390625" style="0" bestFit="1" customWidth="1"/>
    <col min="15863" max="15863" width="22.140625" style="0" bestFit="1" customWidth="1"/>
    <col min="15864" max="15864" width="11.28125" style="0" bestFit="1" customWidth="1"/>
    <col min="15865" max="15865" width="6.8515625" style="0" bestFit="1" customWidth="1"/>
    <col min="15866" max="15866" width="12.140625" style="0" bestFit="1" customWidth="1"/>
    <col min="15867" max="15867" width="6.8515625" style="0" bestFit="1" customWidth="1"/>
    <col min="15868" max="15868" width="12.140625" style="0" bestFit="1" customWidth="1"/>
    <col min="15869" max="15869" width="6.8515625" style="0" bestFit="1" customWidth="1"/>
    <col min="15870" max="15870" width="12.140625" style="0" bestFit="1" customWidth="1"/>
    <col min="15871" max="15871" width="6.8515625" style="0" bestFit="1" customWidth="1"/>
    <col min="15872" max="15872" width="12.140625" style="0" bestFit="1" customWidth="1"/>
    <col min="15873" max="15873" width="6.8515625" style="0" bestFit="1" customWidth="1"/>
    <col min="15874" max="15874" width="12.140625" style="0" bestFit="1" customWidth="1"/>
    <col min="15875" max="15875" width="6.8515625" style="0" bestFit="1" customWidth="1"/>
    <col min="15876" max="15876" width="12.140625" style="0" bestFit="1" customWidth="1"/>
    <col min="15877" max="15877" width="11.28125" style="0" bestFit="1" customWidth="1"/>
    <col min="15878" max="15879" width="60.00390625" style="0" customWidth="1"/>
    <col min="16117" max="16117" width="32.7109375" style="0" bestFit="1" customWidth="1"/>
    <col min="16118" max="16118" width="17.00390625" style="0" bestFit="1" customWidth="1"/>
    <col min="16119" max="16119" width="22.140625" style="0" bestFit="1" customWidth="1"/>
    <col min="16120" max="16120" width="11.28125" style="0" bestFit="1" customWidth="1"/>
    <col min="16121" max="16121" width="6.8515625" style="0" bestFit="1" customWidth="1"/>
    <col min="16122" max="16122" width="12.140625" style="0" bestFit="1" customWidth="1"/>
    <col min="16123" max="16123" width="6.8515625" style="0" bestFit="1" customWidth="1"/>
    <col min="16124" max="16124" width="12.140625" style="0" bestFit="1" customWidth="1"/>
    <col min="16125" max="16125" width="6.8515625" style="0" bestFit="1" customWidth="1"/>
    <col min="16126" max="16126" width="12.140625" style="0" bestFit="1" customWidth="1"/>
    <col min="16127" max="16127" width="6.8515625" style="0" bestFit="1" customWidth="1"/>
    <col min="16128" max="16128" width="12.140625" style="0" bestFit="1" customWidth="1"/>
    <col min="16129" max="16129" width="6.8515625" style="0" bestFit="1" customWidth="1"/>
    <col min="16130" max="16130" width="12.140625" style="0" bestFit="1" customWidth="1"/>
    <col min="16131" max="16131" width="6.8515625" style="0" bestFit="1" customWidth="1"/>
    <col min="16132" max="16132" width="12.140625" style="0" bestFit="1" customWidth="1"/>
    <col min="16133" max="16133" width="11.28125" style="0" bestFit="1" customWidth="1"/>
    <col min="16134" max="16135" width="60.00390625" style="0" customWidth="1"/>
  </cols>
  <sheetData>
    <row r="1" spans="1:16" ht="13.95" customHeight="1">
      <c r="A1" s="283" t="str">
        <f>+'1. General Information'!B1</f>
        <v>[Core Name]</v>
      </c>
      <c r="B1" s="64"/>
      <c r="C1" s="40"/>
      <c r="D1" s="40"/>
      <c r="E1" s="40"/>
      <c r="F1" s="486" t="s">
        <v>195</v>
      </c>
      <c r="G1" s="486"/>
      <c r="H1" s="486"/>
      <c r="I1" s="486"/>
      <c r="J1" s="486"/>
      <c r="K1" s="486"/>
      <c r="L1" s="23"/>
      <c r="M1" s="23"/>
      <c r="N1" s="23"/>
      <c r="O1" s="23"/>
      <c r="P1" s="30"/>
    </row>
    <row r="2" spans="1:16" ht="13.95" customHeight="1">
      <c r="A2" s="283" t="str">
        <f>+'1. General Information'!B2</f>
        <v>[Project Number]</v>
      </c>
      <c r="B2" s="64"/>
      <c r="C2" s="40"/>
      <c r="D2" s="40"/>
      <c r="E2" s="40"/>
      <c r="F2" s="40"/>
      <c r="G2" s="23"/>
      <c r="H2" s="23"/>
      <c r="I2" s="23"/>
      <c r="J2" s="23"/>
      <c r="K2" s="23"/>
      <c r="L2" s="23"/>
      <c r="M2" s="23"/>
      <c r="N2" s="23"/>
      <c r="O2" s="23"/>
      <c r="P2" s="30"/>
    </row>
    <row r="3" spans="1:16" ht="13.95" customHeight="1">
      <c r="A3" s="283" t="str">
        <f>+'1. General Information'!B3</f>
        <v>FY2022</v>
      </c>
      <c r="B3" s="64"/>
      <c r="C3" s="40"/>
      <c r="D3" s="40"/>
      <c r="E3" s="40"/>
      <c r="G3" s="404"/>
      <c r="H3" s="404"/>
      <c r="I3" s="23"/>
      <c r="J3" s="23"/>
      <c r="K3" s="23"/>
      <c r="L3" s="23"/>
      <c r="M3" s="23"/>
      <c r="N3" s="23"/>
      <c r="O3" s="23"/>
      <c r="P3" s="30"/>
    </row>
    <row r="4" spans="1:16" ht="13.95" customHeight="1">
      <c r="A4" s="65" t="s">
        <v>36</v>
      </c>
      <c r="B4" s="65"/>
      <c r="C4" s="40"/>
      <c r="D4" s="40"/>
      <c r="E4" s="40"/>
      <c r="F4" s="40"/>
      <c r="G4" s="23"/>
      <c r="H4" s="23"/>
      <c r="I4" s="23"/>
      <c r="J4" s="23"/>
      <c r="K4" s="23"/>
      <c r="L4" s="23"/>
      <c r="M4" s="23"/>
      <c r="N4" s="23"/>
      <c r="O4" s="23"/>
      <c r="P4" s="30"/>
    </row>
    <row r="5" ht="13.95" customHeight="1" thickBot="1"/>
    <row r="6" spans="1:17" ht="39" customHeight="1" thickBot="1">
      <c r="A6" s="48"/>
      <c r="B6" s="27"/>
      <c r="C6" s="27"/>
      <c r="D6" s="27"/>
      <c r="E6" s="27"/>
      <c r="F6" s="27"/>
      <c r="G6" s="409">
        <f>+'1. General Information'!C9</f>
        <v>0</v>
      </c>
      <c r="H6" s="356">
        <f>+'1. General Information'!B9</f>
        <v>0</v>
      </c>
      <c r="I6" s="409">
        <f>+'1. General Information'!C10</f>
        <v>0</v>
      </c>
      <c r="J6" s="356">
        <f>+'1. General Information'!B10</f>
        <v>0</v>
      </c>
      <c r="K6" s="409">
        <f>+'1. General Information'!C11</f>
        <v>0</v>
      </c>
      <c r="L6" s="356">
        <f>+'1. General Information'!B11</f>
        <v>0</v>
      </c>
      <c r="M6" s="28"/>
      <c r="N6" s="28"/>
      <c r="O6" s="29"/>
      <c r="P6" s="23"/>
      <c r="Q6" s="46"/>
    </row>
    <row r="7" spans="1:17" ht="39" customHeight="1" thickBot="1">
      <c r="A7" s="412" t="s">
        <v>222</v>
      </c>
      <c r="B7" s="410"/>
      <c r="C7" s="410"/>
      <c r="D7" s="410"/>
      <c r="E7" s="411"/>
      <c r="F7" s="411"/>
      <c r="G7" s="407"/>
      <c r="H7" s="407"/>
      <c r="I7" s="406"/>
      <c r="J7" s="407"/>
      <c r="K7" s="406"/>
      <c r="L7" s="407"/>
      <c r="M7" s="28"/>
      <c r="N7" s="28"/>
      <c r="O7" s="29"/>
      <c r="P7" s="23"/>
      <c r="Q7" s="46"/>
    </row>
    <row r="8" spans="1:16" ht="34.95" customHeight="1" thickBot="1">
      <c r="A8" s="357" t="s">
        <v>37</v>
      </c>
      <c r="B8" s="358"/>
      <c r="C8" s="359"/>
      <c r="D8" s="359"/>
      <c r="E8" s="359"/>
      <c r="F8" s="359"/>
      <c r="G8" s="360"/>
      <c r="H8" s="360"/>
      <c r="I8" s="360"/>
      <c r="J8" s="360"/>
      <c r="K8" s="360"/>
      <c r="L8" s="360"/>
      <c r="M8" s="360"/>
      <c r="N8" s="360"/>
      <c r="O8" s="360"/>
      <c r="P8" s="361"/>
    </row>
    <row r="9" spans="1:16" ht="39.6">
      <c r="A9" s="373" t="s">
        <v>22</v>
      </c>
      <c r="B9" s="366" t="s">
        <v>19</v>
      </c>
      <c r="C9" s="366" t="s">
        <v>21</v>
      </c>
      <c r="D9" s="366" t="s">
        <v>62</v>
      </c>
      <c r="E9" s="366" t="s">
        <v>20</v>
      </c>
      <c r="F9" s="366" t="s">
        <v>165</v>
      </c>
      <c r="G9" s="369" t="s">
        <v>61</v>
      </c>
      <c r="H9" s="370" t="s">
        <v>5</v>
      </c>
      <c r="I9" s="369" t="s">
        <v>61</v>
      </c>
      <c r="J9" s="370" t="s">
        <v>5</v>
      </c>
      <c r="K9" s="369" t="s">
        <v>61</v>
      </c>
      <c r="L9" s="370" t="s">
        <v>5</v>
      </c>
      <c r="M9" s="372" t="s">
        <v>161</v>
      </c>
      <c r="N9" s="372" t="s">
        <v>65</v>
      </c>
      <c r="O9" s="366" t="s">
        <v>0</v>
      </c>
      <c r="P9" s="367" t="s">
        <v>25</v>
      </c>
    </row>
    <row r="10" spans="1:16" ht="13.2" customHeight="1">
      <c r="A10" s="106"/>
      <c r="B10" s="107"/>
      <c r="C10" s="107"/>
      <c r="D10" s="311">
        <f>+B10+C10</f>
        <v>0</v>
      </c>
      <c r="E10" s="108"/>
      <c r="F10" s="311">
        <f>+D10*E10</f>
        <v>0</v>
      </c>
      <c r="G10" s="109"/>
      <c r="H10" s="398">
        <f>+$F10*G10</f>
        <v>0</v>
      </c>
      <c r="I10" s="109"/>
      <c r="J10" s="398">
        <f>+$F10*I10</f>
        <v>0</v>
      </c>
      <c r="K10" s="109"/>
      <c r="L10" s="398">
        <f>+$F10*K10</f>
        <v>0</v>
      </c>
      <c r="M10" s="313">
        <f>+G10+I10+K10</f>
        <v>0</v>
      </c>
      <c r="N10" s="110"/>
      <c r="O10" s="77"/>
      <c r="P10" s="500" t="s">
        <v>183</v>
      </c>
    </row>
    <row r="11" spans="1:16" ht="12.75">
      <c r="A11" s="111"/>
      <c r="B11" s="112"/>
      <c r="C11" s="112"/>
      <c r="D11" s="311">
        <f>+B11+C11</f>
        <v>0</v>
      </c>
      <c r="E11" s="113"/>
      <c r="F11" s="311">
        <f>+D11*E11</f>
        <v>0</v>
      </c>
      <c r="G11" s="109"/>
      <c r="H11" s="398">
        <f>+$F11*G11</f>
        <v>0</v>
      </c>
      <c r="I11" s="109"/>
      <c r="J11" s="398">
        <f>+$F11*I11</f>
        <v>0</v>
      </c>
      <c r="K11" s="109"/>
      <c r="L11" s="398">
        <f>+$F11*K11</f>
        <v>0</v>
      </c>
      <c r="M11" s="313">
        <f>+G11+I11+K11</f>
        <v>0</v>
      </c>
      <c r="N11" s="110"/>
      <c r="O11" s="77"/>
      <c r="P11" s="500"/>
    </row>
    <row r="12" spans="1:16" ht="12.75">
      <c r="A12" s="50"/>
      <c r="B12" s="7"/>
      <c r="C12" s="7"/>
      <c r="D12" s="311">
        <f aca="true" t="shared" si="0" ref="D12:D19">+B12+C12</f>
        <v>0</v>
      </c>
      <c r="E12" s="113"/>
      <c r="F12" s="311">
        <f aca="true" t="shared" si="1" ref="F12:F19">+D12*E12</f>
        <v>0</v>
      </c>
      <c r="G12" s="109"/>
      <c r="H12" s="398">
        <f aca="true" t="shared" si="2" ref="H12:H19">+$F12*G12</f>
        <v>0</v>
      </c>
      <c r="I12" s="109"/>
      <c r="J12" s="398">
        <f aca="true" t="shared" si="3" ref="J12:J19">+$F12*I12</f>
        <v>0</v>
      </c>
      <c r="K12" s="109"/>
      <c r="L12" s="398">
        <f aca="true" t="shared" si="4" ref="L12:L19">+$F12*K12</f>
        <v>0</v>
      </c>
      <c r="M12" s="313">
        <f aca="true" t="shared" si="5" ref="M12:M19">+G12+I12+K12</f>
        <v>0</v>
      </c>
      <c r="N12" s="110"/>
      <c r="O12" s="77"/>
      <c r="P12" s="500"/>
    </row>
    <row r="13" spans="1:16" ht="12.75">
      <c r="A13" s="51"/>
      <c r="B13" s="12"/>
      <c r="C13" s="12"/>
      <c r="D13" s="311">
        <f t="shared" si="0"/>
        <v>0</v>
      </c>
      <c r="E13" s="113"/>
      <c r="F13" s="311">
        <f t="shared" si="1"/>
        <v>0</v>
      </c>
      <c r="G13" s="109"/>
      <c r="H13" s="398">
        <f t="shared" si="2"/>
        <v>0</v>
      </c>
      <c r="I13" s="109"/>
      <c r="J13" s="398">
        <f t="shared" si="3"/>
        <v>0</v>
      </c>
      <c r="K13" s="109"/>
      <c r="L13" s="398">
        <f t="shared" si="4"/>
        <v>0</v>
      </c>
      <c r="M13" s="313">
        <f t="shared" si="5"/>
        <v>0</v>
      </c>
      <c r="N13" s="110"/>
      <c r="O13" s="77"/>
      <c r="P13" s="500"/>
    </row>
    <row r="14" spans="1:16" ht="12.75">
      <c r="A14" s="51"/>
      <c r="B14" s="12"/>
      <c r="C14" s="12"/>
      <c r="D14" s="311">
        <f t="shared" si="0"/>
        <v>0</v>
      </c>
      <c r="E14" s="113"/>
      <c r="F14" s="311">
        <f t="shared" si="1"/>
        <v>0</v>
      </c>
      <c r="G14" s="109"/>
      <c r="H14" s="398">
        <f t="shared" si="2"/>
        <v>0</v>
      </c>
      <c r="I14" s="109"/>
      <c r="J14" s="398">
        <f t="shared" si="3"/>
        <v>0</v>
      </c>
      <c r="K14" s="109"/>
      <c r="L14" s="398">
        <f t="shared" si="4"/>
        <v>0</v>
      </c>
      <c r="M14" s="313">
        <f t="shared" si="5"/>
        <v>0</v>
      </c>
      <c r="N14" s="110"/>
      <c r="O14" s="77"/>
      <c r="P14" s="500"/>
    </row>
    <row r="15" spans="1:16" ht="12.75">
      <c r="A15" s="50"/>
      <c r="B15" s="7"/>
      <c r="C15" s="7"/>
      <c r="D15" s="311">
        <f t="shared" si="0"/>
        <v>0</v>
      </c>
      <c r="E15" s="113"/>
      <c r="F15" s="311">
        <f t="shared" si="1"/>
        <v>0</v>
      </c>
      <c r="G15" s="109"/>
      <c r="H15" s="398">
        <f t="shared" si="2"/>
        <v>0</v>
      </c>
      <c r="I15" s="109"/>
      <c r="J15" s="398">
        <f t="shared" si="3"/>
        <v>0</v>
      </c>
      <c r="K15" s="109"/>
      <c r="L15" s="398">
        <f t="shared" si="4"/>
        <v>0</v>
      </c>
      <c r="M15" s="313">
        <f t="shared" si="5"/>
        <v>0</v>
      </c>
      <c r="N15" s="110"/>
      <c r="O15" s="77"/>
      <c r="P15" s="500"/>
    </row>
    <row r="16" spans="1:16" ht="12.75">
      <c r="A16" s="51"/>
      <c r="B16" s="12"/>
      <c r="C16" s="12"/>
      <c r="D16" s="311">
        <f t="shared" si="0"/>
        <v>0</v>
      </c>
      <c r="E16" s="113"/>
      <c r="F16" s="311">
        <f t="shared" si="1"/>
        <v>0</v>
      </c>
      <c r="G16" s="109"/>
      <c r="H16" s="398">
        <f t="shared" si="2"/>
        <v>0</v>
      </c>
      <c r="I16" s="109"/>
      <c r="J16" s="398">
        <f t="shared" si="3"/>
        <v>0</v>
      </c>
      <c r="K16" s="109"/>
      <c r="L16" s="398">
        <f t="shared" si="4"/>
        <v>0</v>
      </c>
      <c r="M16" s="313">
        <f t="shared" si="5"/>
        <v>0</v>
      </c>
      <c r="N16" s="110"/>
      <c r="O16" s="77"/>
      <c r="P16" s="500"/>
    </row>
    <row r="17" spans="1:16" ht="12.75">
      <c r="A17" s="50"/>
      <c r="B17" s="7"/>
      <c r="C17" s="7"/>
      <c r="D17" s="311">
        <f t="shared" si="0"/>
        <v>0</v>
      </c>
      <c r="E17" s="113"/>
      <c r="F17" s="311">
        <f t="shared" si="1"/>
        <v>0</v>
      </c>
      <c r="G17" s="109"/>
      <c r="H17" s="398">
        <f t="shared" si="2"/>
        <v>0</v>
      </c>
      <c r="I17" s="109"/>
      <c r="J17" s="398">
        <f t="shared" si="3"/>
        <v>0</v>
      </c>
      <c r="K17" s="109"/>
      <c r="L17" s="398">
        <f t="shared" si="4"/>
        <v>0</v>
      </c>
      <c r="M17" s="313">
        <f t="shared" si="5"/>
        <v>0</v>
      </c>
      <c r="N17" s="110"/>
      <c r="O17" s="77"/>
      <c r="P17" s="500"/>
    </row>
    <row r="18" spans="1:16" ht="12.75">
      <c r="A18" s="50"/>
      <c r="B18" s="7"/>
      <c r="C18" s="7"/>
      <c r="D18" s="311">
        <f t="shared" si="0"/>
        <v>0</v>
      </c>
      <c r="E18" s="113"/>
      <c r="F18" s="311">
        <f t="shared" si="1"/>
        <v>0</v>
      </c>
      <c r="G18" s="109"/>
      <c r="H18" s="398">
        <f t="shared" si="2"/>
        <v>0</v>
      </c>
      <c r="I18" s="109"/>
      <c r="J18" s="398">
        <f t="shared" si="3"/>
        <v>0</v>
      </c>
      <c r="K18" s="109"/>
      <c r="L18" s="398">
        <f t="shared" si="4"/>
        <v>0</v>
      </c>
      <c r="M18" s="313">
        <f t="shared" si="5"/>
        <v>0</v>
      </c>
      <c r="N18" s="110"/>
      <c r="O18" s="77"/>
      <c r="P18" s="500"/>
    </row>
    <row r="19" spans="1:16" ht="12.75">
      <c r="A19" s="51"/>
      <c r="B19" s="12"/>
      <c r="C19" s="12"/>
      <c r="D19" s="311">
        <f t="shared" si="0"/>
        <v>0</v>
      </c>
      <c r="E19" s="113"/>
      <c r="F19" s="311">
        <f t="shared" si="1"/>
        <v>0</v>
      </c>
      <c r="G19" s="109"/>
      <c r="H19" s="398">
        <f t="shared" si="2"/>
        <v>0</v>
      </c>
      <c r="I19" s="109"/>
      <c r="J19" s="398">
        <f t="shared" si="3"/>
        <v>0</v>
      </c>
      <c r="K19" s="109"/>
      <c r="L19" s="398">
        <f t="shared" si="4"/>
        <v>0</v>
      </c>
      <c r="M19" s="313">
        <f t="shared" si="5"/>
        <v>0</v>
      </c>
      <c r="N19" s="110"/>
      <c r="O19" s="77"/>
      <c r="P19" s="500"/>
    </row>
    <row r="20" spans="1:16" ht="13.8" thickBot="1">
      <c r="A20" s="399" t="s">
        <v>210</v>
      </c>
      <c r="B20" s="397">
        <f aca="true" t="shared" si="6" ref="B20:C20">SUM(B10:B19)</f>
        <v>0</v>
      </c>
      <c r="C20" s="397">
        <f t="shared" si="6"/>
        <v>0</v>
      </c>
      <c r="D20" s="397">
        <f>SUM(D10:D19)</f>
        <v>0</v>
      </c>
      <c r="E20" s="13"/>
      <c r="F20" s="397">
        <f>SUM(F10:F19)</f>
        <v>0</v>
      </c>
      <c r="G20" s="9"/>
      <c r="H20" s="397">
        <f>SUM(H10:H19)</f>
        <v>0</v>
      </c>
      <c r="I20" s="9"/>
      <c r="J20" s="397">
        <f>SUM(J10:J19)</f>
        <v>0</v>
      </c>
      <c r="K20" s="9"/>
      <c r="L20" s="397">
        <f>SUM(L10:L19)</f>
        <v>0</v>
      </c>
      <c r="M20" s="11"/>
      <c r="N20" s="11"/>
      <c r="O20" s="77"/>
      <c r="P20" s="500"/>
    </row>
    <row r="21" spans="1:16" ht="13.8" thickTop="1">
      <c r="A21" s="50"/>
      <c r="B21" s="7"/>
      <c r="C21" s="7"/>
      <c r="D21" s="7"/>
      <c r="E21" s="7"/>
      <c r="F21" s="7"/>
      <c r="G21" s="9"/>
      <c r="H21" s="10"/>
      <c r="I21" s="9"/>
      <c r="J21" s="10"/>
      <c r="K21" s="9"/>
      <c r="L21" s="10"/>
      <c r="M21" s="8"/>
      <c r="N21" s="8"/>
      <c r="O21" s="77"/>
      <c r="P21" s="500"/>
    </row>
    <row r="22" spans="1:16" ht="39.6">
      <c r="A22" s="87" t="s">
        <v>6</v>
      </c>
      <c r="B22" s="272" t="s">
        <v>23</v>
      </c>
      <c r="C22" s="272"/>
      <c r="D22" s="272"/>
      <c r="E22" s="272" t="s">
        <v>24</v>
      </c>
      <c r="F22" s="272" t="s">
        <v>162</v>
      </c>
      <c r="G22" s="88"/>
      <c r="H22" s="89"/>
      <c r="I22" s="88"/>
      <c r="J22" s="89"/>
      <c r="K22" s="88"/>
      <c r="L22" s="89"/>
      <c r="M22" s="90" t="s">
        <v>161</v>
      </c>
      <c r="N22" s="90" t="s">
        <v>65</v>
      </c>
      <c r="O22" s="119" t="s">
        <v>0</v>
      </c>
      <c r="P22" s="273" t="s">
        <v>25</v>
      </c>
    </row>
    <row r="23" spans="1:16" ht="12.75">
      <c r="A23" s="111"/>
      <c r="B23" s="112"/>
      <c r="C23" s="114"/>
      <c r="D23" s="114"/>
      <c r="E23" s="115"/>
      <c r="F23" s="311">
        <f>+B23*E23</f>
        <v>0</v>
      </c>
      <c r="G23" s="109"/>
      <c r="H23" s="312">
        <f aca="true" t="shared" si="7" ref="H23:H24">+$F23*G23</f>
        <v>0</v>
      </c>
      <c r="I23" s="109"/>
      <c r="J23" s="312">
        <f aca="true" t="shared" si="8" ref="J23:J24">+$F23*I23</f>
        <v>0</v>
      </c>
      <c r="K23" s="109"/>
      <c r="L23" s="312">
        <f aca="true" t="shared" si="9" ref="L23:L24">+$F23*K23</f>
        <v>0</v>
      </c>
      <c r="M23" s="313">
        <f>+G23+I23+K23</f>
        <v>0</v>
      </c>
      <c r="N23" s="116"/>
      <c r="O23" s="120"/>
      <c r="P23" s="502" t="s">
        <v>7</v>
      </c>
    </row>
    <row r="24" spans="1:16" ht="12.75">
      <c r="A24" s="111"/>
      <c r="B24" s="112"/>
      <c r="C24" s="114"/>
      <c r="D24" s="114"/>
      <c r="E24" s="115"/>
      <c r="F24" s="311">
        <f>+B24*E24</f>
        <v>0</v>
      </c>
      <c r="G24" s="109"/>
      <c r="H24" s="312">
        <f t="shared" si="7"/>
        <v>0</v>
      </c>
      <c r="I24" s="109"/>
      <c r="J24" s="312">
        <f t="shared" si="8"/>
        <v>0</v>
      </c>
      <c r="K24" s="109"/>
      <c r="L24" s="312">
        <f t="shared" si="9"/>
        <v>0</v>
      </c>
      <c r="M24" s="313">
        <f>+G24+I24+K24</f>
        <v>0</v>
      </c>
      <c r="N24" s="116"/>
      <c r="O24" s="120"/>
      <c r="P24" s="502"/>
    </row>
    <row r="25" spans="1:16" ht="12.75">
      <c r="A25" s="51"/>
      <c r="B25" s="12"/>
      <c r="C25" s="12"/>
      <c r="D25" s="12"/>
      <c r="E25" s="7"/>
      <c r="F25" s="7"/>
      <c r="G25" s="9"/>
      <c r="H25" s="10"/>
      <c r="I25" s="9"/>
      <c r="J25" s="10"/>
      <c r="K25" s="9"/>
      <c r="L25" s="10"/>
      <c r="M25" s="11"/>
      <c r="N25" s="11"/>
      <c r="O25" s="120"/>
      <c r="P25" s="502"/>
    </row>
    <row r="26" spans="1:16" ht="12.75">
      <c r="A26" s="51"/>
      <c r="B26" s="12"/>
      <c r="C26" s="12"/>
      <c r="D26" s="12"/>
      <c r="E26" s="12"/>
      <c r="F26" s="12"/>
      <c r="G26" s="14"/>
      <c r="H26" s="15"/>
      <c r="I26" s="14"/>
      <c r="J26" s="15"/>
      <c r="K26" s="14"/>
      <c r="L26" s="15"/>
      <c r="M26" s="22"/>
      <c r="N26" s="22"/>
      <c r="O26" s="120"/>
      <c r="P26" s="502"/>
    </row>
    <row r="27" spans="1:16" ht="12.75">
      <c r="A27" s="50"/>
      <c r="B27" s="7"/>
      <c r="C27" s="7"/>
      <c r="D27" s="7"/>
      <c r="E27" s="7"/>
      <c r="F27" s="7"/>
      <c r="G27" s="9"/>
      <c r="H27" s="10"/>
      <c r="I27" s="9"/>
      <c r="J27" s="10"/>
      <c r="K27" s="9"/>
      <c r="L27" s="10"/>
      <c r="M27" s="11"/>
      <c r="N27" s="11"/>
      <c r="O27" s="120"/>
      <c r="P27" s="502"/>
    </row>
    <row r="28" spans="1:16" ht="12.75">
      <c r="A28" s="50"/>
      <c r="B28" s="7"/>
      <c r="C28" s="7"/>
      <c r="D28" s="7"/>
      <c r="E28" s="7"/>
      <c r="F28" s="7"/>
      <c r="G28" s="9"/>
      <c r="H28" s="10"/>
      <c r="I28" s="9"/>
      <c r="J28" s="10"/>
      <c r="K28" s="9"/>
      <c r="L28" s="10"/>
      <c r="M28" s="11"/>
      <c r="N28" s="11"/>
      <c r="O28" s="120"/>
      <c r="P28" s="502"/>
    </row>
    <row r="29" spans="1:16" ht="12.75">
      <c r="A29" s="50"/>
      <c r="B29" s="7"/>
      <c r="C29" s="7"/>
      <c r="D29" s="7"/>
      <c r="E29" s="7"/>
      <c r="F29" s="7"/>
      <c r="G29" s="9"/>
      <c r="H29" s="10"/>
      <c r="I29" s="9"/>
      <c r="J29" s="10"/>
      <c r="K29" s="9"/>
      <c r="L29" s="10"/>
      <c r="M29" s="8"/>
      <c r="N29" s="8"/>
      <c r="O29" s="120"/>
      <c r="P29" s="275"/>
    </row>
    <row r="30" spans="1:16" ht="39.6">
      <c r="A30" s="87" t="s">
        <v>27</v>
      </c>
      <c r="B30" s="272" t="s">
        <v>66</v>
      </c>
      <c r="C30" s="272" t="s">
        <v>26</v>
      </c>
      <c r="D30" s="272"/>
      <c r="E30" s="272" t="s">
        <v>24</v>
      </c>
      <c r="F30" s="272" t="s">
        <v>163</v>
      </c>
      <c r="G30" s="88"/>
      <c r="H30" s="89"/>
      <c r="I30" s="88"/>
      <c r="J30" s="89"/>
      <c r="K30" s="88"/>
      <c r="L30" s="89"/>
      <c r="M30" s="90" t="s">
        <v>161</v>
      </c>
      <c r="N30" s="90" t="s">
        <v>65</v>
      </c>
      <c r="O30" s="272" t="s">
        <v>0</v>
      </c>
      <c r="P30" s="273" t="s">
        <v>25</v>
      </c>
    </row>
    <row r="31" spans="1:16" ht="12.75">
      <c r="A31" s="314">
        <f>+'2. Capital Equipment List'!A8</f>
        <v>0</v>
      </c>
      <c r="B31" s="315" t="e">
        <f>+'2. Capital Equipment List'!H8</f>
        <v>#DIV/0!</v>
      </c>
      <c r="C31" s="316">
        <f>+'2. Capital Equipment List'!D8</f>
        <v>0</v>
      </c>
      <c r="D31" s="117"/>
      <c r="E31" s="317">
        <f>+'2. Capital Equipment List'!I8</f>
        <v>0</v>
      </c>
      <c r="F31" s="311" t="e">
        <f>+B31*E31</f>
        <v>#DIV/0!</v>
      </c>
      <c r="G31" s="109"/>
      <c r="H31" s="312" t="e">
        <f aca="true" t="shared" si="10" ref="H31:H32">+$F31*G31</f>
        <v>#DIV/0!</v>
      </c>
      <c r="I31" s="109"/>
      <c r="J31" s="312" t="e">
        <f aca="true" t="shared" si="11" ref="J31:J32">+$F31*I31</f>
        <v>#DIV/0!</v>
      </c>
      <c r="K31" s="109"/>
      <c r="L31" s="312" t="e">
        <f aca="true" t="shared" si="12" ref="L31:L32">+$F31*K31</f>
        <v>#DIV/0!</v>
      </c>
      <c r="M31" s="313">
        <f aca="true" t="shared" si="13" ref="M31:M32">+G31+I31+K31</f>
        <v>0</v>
      </c>
      <c r="N31" s="116"/>
      <c r="O31" s="501"/>
      <c r="P31" s="502" t="s">
        <v>56</v>
      </c>
    </row>
    <row r="32" spans="1:16" ht="12.75">
      <c r="A32" s="314">
        <f>+'2. Capital Equipment List'!A9</f>
        <v>0</v>
      </c>
      <c r="B32" s="315" t="e">
        <f>+'2. Capital Equipment List'!H9</f>
        <v>#DIV/0!</v>
      </c>
      <c r="C32" s="316">
        <f>+'2. Capital Equipment List'!D9</f>
        <v>0</v>
      </c>
      <c r="D32" s="117"/>
      <c r="E32" s="317">
        <f>+'2. Capital Equipment List'!I9</f>
        <v>0</v>
      </c>
      <c r="F32" s="311" t="e">
        <f>+B32*E32</f>
        <v>#DIV/0!</v>
      </c>
      <c r="G32" s="109"/>
      <c r="H32" s="312" t="e">
        <f t="shared" si="10"/>
        <v>#DIV/0!</v>
      </c>
      <c r="I32" s="109"/>
      <c r="J32" s="312" t="e">
        <f t="shared" si="11"/>
        <v>#DIV/0!</v>
      </c>
      <c r="K32" s="109"/>
      <c r="L32" s="312" t="e">
        <f t="shared" si="12"/>
        <v>#DIV/0!</v>
      </c>
      <c r="M32" s="313">
        <f t="shared" si="13"/>
        <v>0</v>
      </c>
      <c r="N32" s="116"/>
      <c r="O32" s="501"/>
      <c r="P32" s="502"/>
    </row>
    <row r="33" spans="1:16" ht="12.75">
      <c r="A33" s="50"/>
      <c r="B33" s="7"/>
      <c r="C33" s="7"/>
      <c r="D33" s="7"/>
      <c r="E33" s="7"/>
      <c r="F33" s="7"/>
      <c r="G33" s="9"/>
      <c r="H33" s="10"/>
      <c r="I33" s="9"/>
      <c r="J33" s="10"/>
      <c r="K33" s="9"/>
      <c r="L33" s="10"/>
      <c r="M33" s="11"/>
      <c r="N33" s="11"/>
      <c r="O33" s="501"/>
      <c r="P33" s="502"/>
    </row>
    <row r="34" spans="1:16" ht="12.75">
      <c r="A34" s="50"/>
      <c r="B34" s="7"/>
      <c r="C34" s="7"/>
      <c r="D34" s="7"/>
      <c r="E34" s="7"/>
      <c r="F34" s="7"/>
      <c r="G34" s="9"/>
      <c r="H34" s="10"/>
      <c r="I34" s="9"/>
      <c r="J34" s="10"/>
      <c r="K34" s="9"/>
      <c r="L34" s="10"/>
      <c r="M34" s="11"/>
      <c r="N34" s="11"/>
      <c r="O34" s="501"/>
      <c r="P34" s="502"/>
    </row>
    <row r="35" spans="1:16" ht="12.75">
      <c r="A35" s="50"/>
      <c r="B35" s="7"/>
      <c r="C35" s="7"/>
      <c r="D35" s="7"/>
      <c r="E35" s="7"/>
      <c r="F35" s="7"/>
      <c r="G35" s="9"/>
      <c r="H35" s="10"/>
      <c r="I35" s="9"/>
      <c r="J35" s="10"/>
      <c r="K35" s="9"/>
      <c r="L35" s="10"/>
      <c r="M35" s="11"/>
      <c r="N35" s="11"/>
      <c r="O35" s="501"/>
      <c r="P35" s="502"/>
    </row>
    <row r="36" spans="1:16" ht="12.75">
      <c r="A36" s="50"/>
      <c r="B36" s="7"/>
      <c r="C36" s="7"/>
      <c r="D36" s="7"/>
      <c r="E36" s="7"/>
      <c r="F36" s="7"/>
      <c r="G36" s="9"/>
      <c r="H36" s="10"/>
      <c r="I36" s="9"/>
      <c r="J36" s="10"/>
      <c r="K36" s="9"/>
      <c r="L36" s="10"/>
      <c r="M36" s="11"/>
      <c r="N36" s="11"/>
      <c r="O36" s="501"/>
      <c r="P36" s="502"/>
    </row>
    <row r="37" spans="1:16" ht="12.75">
      <c r="A37" s="50"/>
      <c r="B37" s="7"/>
      <c r="C37" s="7"/>
      <c r="D37" s="7"/>
      <c r="E37" s="7"/>
      <c r="F37" s="7"/>
      <c r="G37" s="9"/>
      <c r="H37" s="10"/>
      <c r="I37" s="9"/>
      <c r="J37" s="10"/>
      <c r="K37" s="9"/>
      <c r="L37" s="10"/>
      <c r="M37" s="11"/>
      <c r="N37" s="11"/>
      <c r="O37" s="501"/>
      <c r="P37" s="502"/>
    </row>
    <row r="38" spans="1:16" ht="12.75">
      <c r="A38" s="50"/>
      <c r="B38" s="7"/>
      <c r="C38" s="7"/>
      <c r="D38" s="7"/>
      <c r="E38" s="7"/>
      <c r="F38" s="7"/>
      <c r="G38" s="9"/>
      <c r="H38" s="10"/>
      <c r="I38" s="9"/>
      <c r="J38" s="10"/>
      <c r="K38" s="9"/>
      <c r="L38" s="10"/>
      <c r="M38" s="11"/>
      <c r="N38" s="11"/>
      <c r="O38" s="501"/>
      <c r="P38" s="502"/>
    </row>
    <row r="39" spans="1:16" ht="12.75">
      <c r="A39" s="50"/>
      <c r="B39" s="7"/>
      <c r="C39" s="7"/>
      <c r="D39" s="7"/>
      <c r="E39" s="7"/>
      <c r="F39" s="7"/>
      <c r="G39" s="9"/>
      <c r="H39" s="10"/>
      <c r="I39" s="9"/>
      <c r="J39" s="10"/>
      <c r="K39" s="9"/>
      <c r="L39" s="10"/>
      <c r="M39" s="11"/>
      <c r="N39" s="11"/>
      <c r="O39" s="501"/>
      <c r="P39" s="502"/>
    </row>
    <row r="40" spans="1:16" ht="12.75">
      <c r="A40" s="50"/>
      <c r="B40" s="7"/>
      <c r="C40" s="7"/>
      <c r="D40" s="7"/>
      <c r="E40" s="7"/>
      <c r="F40" s="7"/>
      <c r="G40" s="9"/>
      <c r="H40" s="10"/>
      <c r="I40" s="9"/>
      <c r="J40" s="10"/>
      <c r="K40" s="9"/>
      <c r="L40" s="10"/>
      <c r="M40" s="11"/>
      <c r="N40" s="11"/>
      <c r="O40" s="501"/>
      <c r="P40" s="502"/>
    </row>
    <row r="41" spans="1:16" ht="12.75">
      <c r="A41" s="50"/>
      <c r="B41" s="7"/>
      <c r="C41" s="7"/>
      <c r="D41" s="7"/>
      <c r="E41" s="7"/>
      <c r="F41" s="7"/>
      <c r="G41" s="9"/>
      <c r="H41" s="10"/>
      <c r="I41" s="9"/>
      <c r="J41" s="10"/>
      <c r="K41" s="9"/>
      <c r="L41" s="10"/>
      <c r="M41" s="11"/>
      <c r="N41" s="11"/>
      <c r="O41" s="501"/>
      <c r="P41" s="502"/>
    </row>
    <row r="42" spans="1:16" ht="12.75">
      <c r="A42" s="50"/>
      <c r="B42" s="7"/>
      <c r="C42" s="7"/>
      <c r="D42" s="7"/>
      <c r="E42" s="7"/>
      <c r="F42" s="7"/>
      <c r="G42" s="9"/>
      <c r="H42" s="10"/>
      <c r="I42" s="9"/>
      <c r="J42" s="10"/>
      <c r="K42" s="9"/>
      <c r="L42" s="10"/>
      <c r="M42" s="8"/>
      <c r="N42" s="8"/>
      <c r="O42" s="501"/>
      <c r="P42" s="502"/>
    </row>
    <row r="43" spans="1:16" ht="12.75">
      <c r="A43" s="50"/>
      <c r="B43" s="7"/>
      <c r="C43" s="7"/>
      <c r="D43" s="7"/>
      <c r="E43" s="7"/>
      <c r="F43" s="7"/>
      <c r="G43" s="9"/>
      <c r="H43" s="10"/>
      <c r="I43" s="9"/>
      <c r="J43" s="10"/>
      <c r="K43" s="9"/>
      <c r="L43" s="10"/>
      <c r="M43" s="8"/>
      <c r="N43" s="8"/>
      <c r="O43" s="7"/>
      <c r="P43" s="275"/>
    </row>
    <row r="44" spans="1:16" ht="39.6">
      <c r="A44" s="87" t="s">
        <v>8</v>
      </c>
      <c r="B44" s="272" t="s">
        <v>32</v>
      </c>
      <c r="C44" s="272"/>
      <c r="D44" s="272"/>
      <c r="E44" s="272" t="s">
        <v>24</v>
      </c>
      <c r="F44" s="272" t="s">
        <v>164</v>
      </c>
      <c r="G44" s="88"/>
      <c r="H44" s="89"/>
      <c r="I44" s="88"/>
      <c r="J44" s="89"/>
      <c r="K44" s="88"/>
      <c r="L44" s="89"/>
      <c r="M44" s="90" t="s">
        <v>161</v>
      </c>
      <c r="N44" s="90" t="s">
        <v>65</v>
      </c>
      <c r="O44" s="272" t="s">
        <v>0</v>
      </c>
      <c r="P44" s="273" t="s">
        <v>25</v>
      </c>
    </row>
    <row r="45" spans="1:16" s="41" customFormat="1" ht="12.75">
      <c r="A45" s="106"/>
      <c r="B45" s="107"/>
      <c r="C45" s="118"/>
      <c r="D45" s="118"/>
      <c r="E45" s="115"/>
      <c r="F45" s="311">
        <f>+B45*E45</f>
        <v>0</v>
      </c>
      <c r="G45" s="109"/>
      <c r="H45" s="312">
        <f aca="true" t="shared" si="14" ref="H45">+$F45*G45</f>
        <v>0</v>
      </c>
      <c r="I45" s="109"/>
      <c r="J45" s="312">
        <f aca="true" t="shared" si="15" ref="J45">+$F45*I45</f>
        <v>0</v>
      </c>
      <c r="K45" s="109"/>
      <c r="L45" s="312">
        <f aca="true" t="shared" si="16" ref="L45">+$F45*K45</f>
        <v>0</v>
      </c>
      <c r="M45" s="318">
        <f aca="true" t="shared" si="17" ref="M45">+G45+I45+K45</f>
        <v>0</v>
      </c>
      <c r="N45" s="116"/>
      <c r="O45" s="501"/>
      <c r="P45" s="502"/>
    </row>
    <row r="46" spans="1:16" ht="12.75">
      <c r="A46" s="49"/>
      <c r="B46" s="17"/>
      <c r="C46" s="17"/>
      <c r="D46" s="17"/>
      <c r="E46" s="17"/>
      <c r="F46" s="17"/>
      <c r="G46" s="9"/>
      <c r="H46" s="10"/>
      <c r="I46" s="9"/>
      <c r="J46" s="10"/>
      <c r="K46" s="9"/>
      <c r="L46" s="10"/>
      <c r="M46" s="11"/>
      <c r="N46" s="11"/>
      <c r="O46" s="501"/>
      <c r="P46" s="502"/>
    </row>
    <row r="47" spans="1:16" ht="12.75">
      <c r="A47" s="50"/>
      <c r="B47" s="7"/>
      <c r="C47" s="7"/>
      <c r="D47" s="7"/>
      <c r="E47" s="7"/>
      <c r="F47" s="7"/>
      <c r="G47" s="9"/>
      <c r="H47" s="10"/>
      <c r="I47" s="9"/>
      <c r="J47" s="10"/>
      <c r="K47" s="9"/>
      <c r="L47" s="10"/>
      <c r="M47" s="8"/>
      <c r="N47" s="8"/>
      <c r="O47" s="7"/>
      <c r="P47" s="275"/>
    </row>
    <row r="48" spans="1:16" ht="39.6">
      <c r="A48" s="87" t="s">
        <v>9</v>
      </c>
      <c r="B48" s="272" t="s">
        <v>32</v>
      </c>
      <c r="C48" s="272"/>
      <c r="D48" s="272"/>
      <c r="E48" s="272" t="s">
        <v>24</v>
      </c>
      <c r="F48" s="272" t="s">
        <v>166</v>
      </c>
      <c r="G48" s="88"/>
      <c r="H48" s="89"/>
      <c r="I48" s="88"/>
      <c r="J48" s="89"/>
      <c r="K48" s="88"/>
      <c r="L48" s="89"/>
      <c r="M48" s="90" t="s">
        <v>161</v>
      </c>
      <c r="N48" s="90" t="s">
        <v>65</v>
      </c>
      <c r="O48" s="272" t="s">
        <v>0</v>
      </c>
      <c r="P48" s="273" t="s">
        <v>25</v>
      </c>
    </row>
    <row r="49" spans="1:16" s="41" customFormat="1" ht="12.75">
      <c r="A49" s="106"/>
      <c r="B49" s="107"/>
      <c r="C49" s="118"/>
      <c r="D49" s="118"/>
      <c r="E49" s="115"/>
      <c r="F49" s="311">
        <f>+B49*E49</f>
        <v>0</v>
      </c>
      <c r="G49" s="109"/>
      <c r="H49" s="312">
        <f aca="true" t="shared" si="18" ref="H49">+$F49*G49</f>
        <v>0</v>
      </c>
      <c r="I49" s="109"/>
      <c r="J49" s="312">
        <f aca="true" t="shared" si="19" ref="J49">+$F49*I49</f>
        <v>0</v>
      </c>
      <c r="K49" s="109"/>
      <c r="L49" s="312">
        <f aca="true" t="shared" si="20" ref="L49">+$F49*K49</f>
        <v>0</v>
      </c>
      <c r="M49" s="313">
        <f aca="true" t="shared" si="21" ref="M49">+G49+I49+K49</f>
        <v>0</v>
      </c>
      <c r="N49" s="116"/>
      <c r="O49" s="501"/>
      <c r="P49" s="502" t="s">
        <v>31</v>
      </c>
    </row>
    <row r="50" spans="1:16" ht="12.75">
      <c r="A50" s="50"/>
      <c r="B50" s="7"/>
      <c r="C50" s="7"/>
      <c r="D50" s="7"/>
      <c r="E50" s="7"/>
      <c r="F50" s="7"/>
      <c r="G50" s="18"/>
      <c r="H50" s="10"/>
      <c r="I50" s="9"/>
      <c r="J50" s="10"/>
      <c r="K50" s="9"/>
      <c r="L50" s="10"/>
      <c r="M50" s="24"/>
      <c r="N50" s="24"/>
      <c r="O50" s="501"/>
      <c r="P50" s="502"/>
    </row>
    <row r="51" spans="1:16" ht="12.75">
      <c r="A51" s="50"/>
      <c r="B51" s="7"/>
      <c r="C51" s="7"/>
      <c r="D51" s="7"/>
      <c r="E51" s="7"/>
      <c r="F51" s="7"/>
      <c r="G51" s="18"/>
      <c r="H51" s="10"/>
      <c r="I51" s="9"/>
      <c r="J51" s="10"/>
      <c r="K51" s="9"/>
      <c r="L51" s="10"/>
      <c r="M51" s="24"/>
      <c r="N51" s="24"/>
      <c r="O51" s="501"/>
      <c r="P51" s="502"/>
    </row>
    <row r="52" spans="1:16" ht="12.75">
      <c r="A52" s="50"/>
      <c r="B52" s="7"/>
      <c r="C52" s="7"/>
      <c r="D52" s="7"/>
      <c r="E52" s="7"/>
      <c r="F52" s="7"/>
      <c r="G52" s="18"/>
      <c r="H52" s="10"/>
      <c r="I52" s="9"/>
      <c r="J52" s="10"/>
      <c r="K52" s="9"/>
      <c r="L52" s="10"/>
      <c r="M52" s="24"/>
      <c r="N52" s="24"/>
      <c r="O52" s="501"/>
      <c r="P52" s="502"/>
    </row>
    <row r="53" spans="1:16" ht="12.75">
      <c r="A53" s="50"/>
      <c r="B53" s="7"/>
      <c r="C53" s="7"/>
      <c r="D53" s="7"/>
      <c r="E53" s="7"/>
      <c r="F53" s="7"/>
      <c r="G53" s="18"/>
      <c r="H53" s="10"/>
      <c r="I53" s="9"/>
      <c r="J53" s="10"/>
      <c r="K53" s="9"/>
      <c r="L53" s="10"/>
      <c r="M53" s="24"/>
      <c r="N53" s="24"/>
      <c r="O53" s="501"/>
      <c r="P53" s="502"/>
    </row>
    <row r="54" spans="1:16" ht="12.75">
      <c r="A54" s="50"/>
      <c r="B54" s="7"/>
      <c r="C54" s="7"/>
      <c r="D54" s="7"/>
      <c r="E54" s="7"/>
      <c r="F54" s="7"/>
      <c r="G54" s="18"/>
      <c r="H54" s="10"/>
      <c r="I54" s="9"/>
      <c r="J54" s="10"/>
      <c r="K54" s="9"/>
      <c r="L54" s="10"/>
      <c r="M54" s="24"/>
      <c r="N54" s="24"/>
      <c r="O54" s="501"/>
      <c r="P54" s="502"/>
    </row>
    <row r="55" spans="1:16" ht="12.75">
      <c r="A55" s="50"/>
      <c r="B55" s="7"/>
      <c r="C55" s="7"/>
      <c r="D55" s="7"/>
      <c r="E55" s="7"/>
      <c r="F55" s="7"/>
      <c r="G55" s="18"/>
      <c r="H55" s="10"/>
      <c r="I55" s="9"/>
      <c r="J55" s="10"/>
      <c r="K55" s="9"/>
      <c r="L55" s="10"/>
      <c r="M55" s="24"/>
      <c r="N55" s="24"/>
      <c r="O55" s="501"/>
      <c r="P55" s="502"/>
    </row>
    <row r="56" spans="1:16" ht="12.75">
      <c r="A56" s="51"/>
      <c r="B56" s="12"/>
      <c r="C56" s="12"/>
      <c r="D56" s="12"/>
      <c r="E56" s="12"/>
      <c r="F56" s="12"/>
      <c r="G56" s="18"/>
      <c r="H56" s="10"/>
      <c r="I56" s="9"/>
      <c r="J56" s="10"/>
      <c r="K56" s="9"/>
      <c r="L56" s="10"/>
      <c r="M56" s="24"/>
      <c r="N56" s="24"/>
      <c r="O56" s="501"/>
      <c r="P56" s="502"/>
    </row>
    <row r="57" spans="1:16" ht="13.8" thickBot="1">
      <c r="A57" s="400" t="s">
        <v>211</v>
      </c>
      <c r="B57" s="7"/>
      <c r="C57" s="7"/>
      <c r="D57" s="7"/>
      <c r="E57" s="7"/>
      <c r="F57" s="401" t="e">
        <f>SUM(F23:F56)</f>
        <v>#DIV/0!</v>
      </c>
      <c r="G57" s="9"/>
      <c r="H57" s="401" t="e">
        <f>SUM(H23:H56)</f>
        <v>#DIV/0!</v>
      </c>
      <c r="I57" s="9"/>
      <c r="J57" s="401" t="e">
        <f>SUM(J23:J56)</f>
        <v>#DIV/0!</v>
      </c>
      <c r="K57" s="9"/>
      <c r="L57" s="401" t="e">
        <f>SUM(L23:L56)</f>
        <v>#DIV/0!</v>
      </c>
      <c r="M57" s="8"/>
      <c r="N57" s="8"/>
      <c r="O57" s="7"/>
      <c r="P57" s="52"/>
    </row>
    <row r="58" spans="1:16" ht="13.8" thickTop="1">
      <c r="A58" s="50"/>
      <c r="B58" s="7"/>
      <c r="C58" s="7"/>
      <c r="D58" s="7"/>
      <c r="E58" s="7"/>
      <c r="F58" s="7"/>
      <c r="G58" s="9"/>
      <c r="H58" s="10"/>
      <c r="I58" s="9"/>
      <c r="J58" s="10"/>
      <c r="K58" s="9"/>
      <c r="L58" s="10"/>
      <c r="M58" s="8"/>
      <c r="N58" s="8"/>
      <c r="O58" s="7"/>
      <c r="P58" s="52"/>
    </row>
    <row r="59" spans="1:16" ht="27" customHeight="1" thickBot="1">
      <c r="A59" s="498" t="s">
        <v>38</v>
      </c>
      <c r="B59" s="499"/>
      <c r="C59" s="499"/>
      <c r="D59" s="274"/>
      <c r="E59" s="95"/>
      <c r="F59" s="402" t="e">
        <f>+F57+F20</f>
        <v>#DIV/0!</v>
      </c>
      <c r="G59" s="96"/>
      <c r="H59" s="402" t="e">
        <f>+H57+H20</f>
        <v>#DIV/0!</v>
      </c>
      <c r="I59" s="96"/>
      <c r="J59" s="402" t="e">
        <f>+J57+J20</f>
        <v>#DIV/0!</v>
      </c>
      <c r="K59" s="96"/>
      <c r="L59" s="402" t="e">
        <f>+L57+L20</f>
        <v>#DIV/0!</v>
      </c>
      <c r="M59" s="97"/>
      <c r="N59" s="97"/>
      <c r="O59" s="98"/>
      <c r="P59" s="99"/>
    </row>
    <row r="60" spans="1:16" ht="27" customHeight="1">
      <c r="A60" s="374"/>
      <c r="B60" s="153"/>
      <c r="C60" s="153"/>
      <c r="D60" s="153"/>
      <c r="E60" s="21"/>
      <c r="F60" s="21"/>
      <c r="G60" s="14"/>
      <c r="H60" s="86"/>
      <c r="I60" s="14"/>
      <c r="J60" s="15"/>
      <c r="K60" s="14"/>
      <c r="L60" s="15"/>
      <c r="M60" s="25"/>
      <c r="N60" s="25"/>
      <c r="O60" s="19"/>
      <c r="P60" s="58"/>
    </row>
    <row r="61" spans="1:16" ht="13.2" customHeight="1">
      <c r="A61" s="496" t="s">
        <v>11</v>
      </c>
      <c r="B61" s="497"/>
      <c r="C61" s="272"/>
      <c r="D61" s="272"/>
      <c r="E61" s="272"/>
      <c r="F61" s="272"/>
      <c r="G61" s="88"/>
      <c r="H61" s="89"/>
      <c r="I61" s="88"/>
      <c r="J61" s="89"/>
      <c r="K61" s="88"/>
      <c r="L61" s="89"/>
      <c r="M61" s="90"/>
      <c r="N61" s="90"/>
      <c r="O61" s="100"/>
      <c r="P61" s="273" t="s">
        <v>25</v>
      </c>
    </row>
    <row r="62" spans="1:20" ht="12.75">
      <c r="A62" s="321" t="s">
        <v>201</v>
      </c>
      <c r="B62" s="121"/>
      <c r="C62" s="121"/>
      <c r="D62" s="121"/>
      <c r="E62" s="121"/>
      <c r="F62" s="121"/>
      <c r="G62" s="319">
        <f>+'3. Usage'!B27</f>
        <v>0</v>
      </c>
      <c r="H62" s="320">
        <f>+'3. Usage'!K27</f>
        <v>0</v>
      </c>
      <c r="I62" s="319">
        <f>+'3. Usage'!B28</f>
        <v>0</v>
      </c>
      <c r="J62" s="320">
        <f>+'3. Usage'!K28</f>
        <v>0</v>
      </c>
      <c r="K62" s="319">
        <f>+'3. Usage'!B29</f>
        <v>0</v>
      </c>
      <c r="L62" s="320">
        <f>+'3. Usage'!K29</f>
        <v>0</v>
      </c>
      <c r="M62" s="123"/>
      <c r="N62" s="123"/>
      <c r="O62" s="61"/>
      <c r="P62" s="62" t="s">
        <v>104</v>
      </c>
      <c r="Q62" s="4"/>
      <c r="R62" s="4"/>
      <c r="S62" s="4"/>
      <c r="T62" s="4"/>
    </row>
    <row r="63" spans="1:16" ht="27" customHeight="1" thickBot="1">
      <c r="A63" s="375" t="s">
        <v>208</v>
      </c>
      <c r="B63" s="376"/>
      <c r="C63" s="376"/>
      <c r="D63" s="376"/>
      <c r="E63" s="377"/>
      <c r="F63" s="377"/>
      <c r="G63" s="378"/>
      <c r="H63" s="379" t="e">
        <f>+H59/H62</f>
        <v>#DIV/0!</v>
      </c>
      <c r="I63" s="378"/>
      <c r="J63" s="379" t="e">
        <f>+J59/J62</f>
        <v>#DIV/0!</v>
      </c>
      <c r="K63" s="378"/>
      <c r="L63" s="379" t="e">
        <f>+L59/L62</f>
        <v>#DIV/0!</v>
      </c>
      <c r="M63" s="102"/>
      <c r="N63" s="103"/>
      <c r="O63" s="104"/>
      <c r="P63" s="105"/>
    </row>
    <row r="66" ht="13.8" thickBot="1"/>
    <row r="67" spans="1:16" ht="34.95" customHeight="1" thickBot="1">
      <c r="A67" s="125" t="s">
        <v>134</v>
      </c>
      <c r="B67" s="59"/>
      <c r="C67" s="59"/>
      <c r="D67" s="59"/>
      <c r="E67" s="288"/>
      <c r="F67" s="288"/>
      <c r="G67" s="362"/>
      <c r="H67" s="363"/>
      <c r="I67" s="362"/>
      <c r="J67" s="363"/>
      <c r="K67" s="362"/>
      <c r="L67" s="363"/>
      <c r="M67" s="256"/>
      <c r="N67" s="132"/>
      <c r="O67" s="132"/>
      <c r="P67" s="82"/>
    </row>
    <row r="68" spans="1:16" ht="26.4">
      <c r="A68" s="364" t="s">
        <v>69</v>
      </c>
      <c r="B68" s="365"/>
      <c r="C68" s="366"/>
      <c r="D68" s="366" t="s">
        <v>68</v>
      </c>
      <c r="E68" s="366" t="s">
        <v>108</v>
      </c>
      <c r="F68" s="368"/>
      <c r="G68" s="369"/>
      <c r="H68" s="370"/>
      <c r="I68" s="369"/>
      <c r="J68" s="370"/>
      <c r="K68" s="369"/>
      <c r="L68" s="370"/>
      <c r="M68" s="371"/>
      <c r="N68" s="372" t="s">
        <v>65</v>
      </c>
      <c r="O68" s="366" t="s">
        <v>0</v>
      </c>
      <c r="P68" s="367" t="s">
        <v>25</v>
      </c>
    </row>
    <row r="69" spans="1:16" s="4" customFormat="1" ht="12.75">
      <c r="A69" s="158" t="s">
        <v>101</v>
      </c>
      <c r="B69" s="126"/>
      <c r="C69" s="19"/>
      <c r="D69" s="168"/>
      <c r="E69" s="19"/>
      <c r="F69" s="19"/>
      <c r="G69" s="159"/>
      <c r="H69" s="160"/>
      <c r="I69" s="159"/>
      <c r="J69" s="160"/>
      <c r="K69" s="159"/>
      <c r="L69" s="160"/>
      <c r="M69" s="253"/>
      <c r="N69" s="157"/>
      <c r="O69" s="19"/>
      <c r="P69" s="58"/>
    </row>
    <row r="70" spans="1:16" s="4" customFormat="1" ht="12.75">
      <c r="A70" s="167" t="s">
        <v>137</v>
      </c>
      <c r="B70" s="126"/>
      <c r="C70" s="124"/>
      <c r="D70" s="170"/>
      <c r="E70" s="380">
        <f>+G70+I70+K70</f>
        <v>0</v>
      </c>
      <c r="F70" s="289"/>
      <c r="G70" s="171"/>
      <c r="H70" s="324">
        <f>+G70*D70</f>
        <v>0</v>
      </c>
      <c r="I70" s="171"/>
      <c r="J70" s="324">
        <f>+D70*I70</f>
        <v>0</v>
      </c>
      <c r="K70" s="171"/>
      <c r="L70" s="172"/>
      <c r="M70" s="254"/>
      <c r="N70" s="116" t="s">
        <v>187</v>
      </c>
      <c r="O70" s="19"/>
      <c r="P70" s="58"/>
    </row>
    <row r="71" spans="1:16" ht="12.75">
      <c r="A71" s="158" t="s">
        <v>102</v>
      </c>
      <c r="B71" s="46"/>
      <c r="C71" s="19"/>
      <c r="D71" s="168"/>
      <c r="E71" s="19"/>
      <c r="F71" s="19"/>
      <c r="G71" s="159"/>
      <c r="H71" s="160"/>
      <c r="I71" s="159"/>
      <c r="J71" s="160"/>
      <c r="K71" s="159"/>
      <c r="L71" s="160"/>
      <c r="M71" s="254"/>
      <c r="N71" s="157"/>
      <c r="O71" s="19"/>
      <c r="P71" s="58"/>
    </row>
    <row r="72" spans="1:16" ht="12.75">
      <c r="A72" s="167" t="s">
        <v>138</v>
      </c>
      <c r="B72" s="46"/>
      <c r="C72" s="124"/>
      <c r="D72" s="170"/>
      <c r="E72" s="380">
        <f>+G72+I72+K72</f>
        <v>0</v>
      </c>
      <c r="F72" s="289"/>
      <c r="G72" s="171"/>
      <c r="H72" s="324">
        <f>+D72*G72</f>
        <v>0</v>
      </c>
      <c r="I72" s="171"/>
      <c r="J72" s="324">
        <f>+I72*D72</f>
        <v>0</v>
      </c>
      <c r="K72" s="171"/>
      <c r="L72" s="324">
        <f>+K72*D72</f>
        <v>0</v>
      </c>
      <c r="M72" s="46"/>
      <c r="N72" s="116" t="s">
        <v>188</v>
      </c>
      <c r="O72" s="19"/>
      <c r="P72" s="58"/>
    </row>
    <row r="73" spans="1:16" ht="12.75">
      <c r="A73" s="158" t="s">
        <v>106</v>
      </c>
      <c r="B73" s="46"/>
      <c r="C73" s="19"/>
      <c r="D73" s="168"/>
      <c r="E73" s="19"/>
      <c r="F73" s="19"/>
      <c r="G73" s="159"/>
      <c r="H73" s="160"/>
      <c r="I73" s="159"/>
      <c r="J73" s="160"/>
      <c r="K73" s="159"/>
      <c r="L73" s="160"/>
      <c r="M73" s="254"/>
      <c r="N73" s="157"/>
      <c r="O73" s="19"/>
      <c r="P73" s="58"/>
    </row>
    <row r="74" spans="1:16" ht="12.75">
      <c r="A74" s="322" t="s">
        <v>206</v>
      </c>
      <c r="B74" s="46"/>
      <c r="C74" s="19"/>
      <c r="D74" s="168"/>
      <c r="E74" s="19"/>
      <c r="F74" s="19"/>
      <c r="G74" s="159"/>
      <c r="H74" s="172"/>
      <c r="I74" s="171"/>
      <c r="J74" s="172"/>
      <c r="K74" s="171"/>
      <c r="L74" s="172"/>
      <c r="M74" s="133"/>
      <c r="N74" s="46"/>
      <c r="O74" s="46"/>
      <c r="P74" s="60"/>
    </row>
    <row r="75" spans="1:16" ht="13.8" thickBot="1">
      <c r="A75" s="493" t="s">
        <v>107</v>
      </c>
      <c r="B75" s="494"/>
      <c r="C75" s="494"/>
      <c r="D75" s="271"/>
      <c r="E75" s="290"/>
      <c r="F75" s="290"/>
      <c r="G75" s="91"/>
      <c r="H75" s="162">
        <f>SUM(H69:H74)</f>
        <v>0</v>
      </c>
      <c r="I75" s="91"/>
      <c r="J75" s="162">
        <f>SUM(J69:J74)</f>
        <v>0</v>
      </c>
      <c r="K75" s="91"/>
      <c r="L75" s="162">
        <f>SUM(L69:L74)</f>
        <v>0</v>
      </c>
      <c r="M75" s="131"/>
      <c r="N75" s="92"/>
      <c r="O75" s="93"/>
      <c r="P75" s="94"/>
    </row>
    <row r="76" spans="1:16" ht="12.75">
      <c r="A76" s="153"/>
      <c r="B76" s="153"/>
      <c r="C76" s="153"/>
      <c r="D76" s="153"/>
      <c r="E76" s="21"/>
      <c r="F76" s="21"/>
      <c r="G76" s="22"/>
      <c r="H76" s="169"/>
      <c r="I76" s="22"/>
      <c r="J76" s="169"/>
      <c r="K76" s="22"/>
      <c r="L76" s="169"/>
      <c r="M76" s="25"/>
      <c r="N76" s="25"/>
      <c r="O76" s="19"/>
      <c r="P76" s="19"/>
    </row>
    <row r="77" spans="1:16" ht="12.75">
      <c r="A77" s="153"/>
      <c r="B77" s="153"/>
      <c r="C77" s="153"/>
      <c r="D77" s="153"/>
      <c r="E77" s="21"/>
      <c r="F77" s="21"/>
      <c r="G77" s="22"/>
      <c r="H77" s="169"/>
      <c r="I77" s="22"/>
      <c r="J77" s="169"/>
      <c r="K77" s="22"/>
      <c r="L77" s="169"/>
      <c r="M77" s="25"/>
      <c r="N77" s="25"/>
      <c r="O77" s="19"/>
      <c r="P77" s="19"/>
    </row>
    <row r="78" spans="1:16" s="4" customFormat="1" ht="13.8" thickBot="1">
      <c r="A78" s="153"/>
      <c r="B78" s="153"/>
      <c r="C78" s="153"/>
      <c r="D78" s="153"/>
      <c r="E78" s="21"/>
      <c r="F78" s="21"/>
      <c r="G78" s="22"/>
      <c r="H78" s="169"/>
      <c r="I78" s="22"/>
      <c r="J78" s="169"/>
      <c r="K78" s="22"/>
      <c r="L78" s="169"/>
      <c r="M78" s="25"/>
      <c r="N78" s="25"/>
      <c r="O78" s="19"/>
      <c r="P78" s="19"/>
    </row>
    <row r="79" spans="1:16" s="4" customFormat="1" ht="34.95" customHeight="1">
      <c r="A79" s="125" t="s">
        <v>135</v>
      </c>
      <c r="B79" s="59"/>
      <c r="C79" s="59"/>
      <c r="D79" s="59"/>
      <c r="E79" s="288"/>
      <c r="F79" s="288"/>
      <c r="G79" s="53"/>
      <c r="H79" s="54"/>
      <c r="I79" s="53"/>
      <c r="J79" s="54"/>
      <c r="K79" s="53"/>
      <c r="L79" s="54"/>
      <c r="M79" s="255"/>
      <c r="N79" s="256"/>
      <c r="O79" s="256"/>
      <c r="P79" s="257"/>
    </row>
    <row r="80" spans="1:16" s="4" customFormat="1" ht="26.4">
      <c r="A80" s="101" t="s">
        <v>69</v>
      </c>
      <c r="B80" s="272" t="s">
        <v>68</v>
      </c>
      <c r="C80" s="119"/>
      <c r="D80" s="119"/>
      <c r="E80" s="119"/>
      <c r="F80" s="119"/>
      <c r="G80" s="88"/>
      <c r="H80" s="89"/>
      <c r="I80" s="88"/>
      <c r="J80" s="89"/>
      <c r="K80" s="88"/>
      <c r="L80" s="89"/>
      <c r="M80" s="129"/>
      <c r="N80" s="90" t="s">
        <v>65</v>
      </c>
      <c r="O80" s="272" t="s">
        <v>0</v>
      </c>
      <c r="P80" s="273" t="s">
        <v>25</v>
      </c>
    </row>
    <row r="81" spans="1:16" ht="12.75">
      <c r="A81" s="158" t="s">
        <v>109</v>
      </c>
      <c r="B81" s="168"/>
      <c r="C81" s="19"/>
      <c r="D81" s="19"/>
      <c r="E81" s="19"/>
      <c r="F81" s="19"/>
      <c r="G81" s="159"/>
      <c r="H81" s="160"/>
      <c r="I81" s="159"/>
      <c r="J81" s="160"/>
      <c r="K81" s="159"/>
      <c r="L81" s="160"/>
      <c r="M81" s="254"/>
      <c r="N81" s="157"/>
      <c r="O81" s="19"/>
      <c r="P81" s="58"/>
    </row>
    <row r="82" spans="1:16" ht="12.75">
      <c r="A82" s="322" t="s">
        <v>205</v>
      </c>
      <c r="B82" s="323">
        <f>+H82+J82+L82</f>
        <v>0</v>
      </c>
      <c r="C82" s="19"/>
      <c r="D82" s="19"/>
      <c r="E82" s="289"/>
      <c r="F82" s="19"/>
      <c r="G82" s="159"/>
      <c r="H82" s="172"/>
      <c r="I82" s="171"/>
      <c r="J82" s="172"/>
      <c r="K82" s="171"/>
      <c r="L82" s="172"/>
      <c r="M82" s="133"/>
      <c r="N82" s="116"/>
      <c r="O82" s="46"/>
      <c r="P82" s="60"/>
    </row>
    <row r="83" spans="1:16" ht="13.8" thickBot="1">
      <c r="A83" s="493" t="s">
        <v>117</v>
      </c>
      <c r="B83" s="494"/>
      <c r="C83" s="494"/>
      <c r="D83" s="271"/>
      <c r="E83" s="290"/>
      <c r="F83" s="290"/>
      <c r="G83" s="91"/>
      <c r="H83" s="162">
        <f>SUM(H81:H82)</f>
        <v>0</v>
      </c>
      <c r="I83" s="91"/>
      <c r="J83" s="162">
        <f>SUM(J81:J82)</f>
        <v>0</v>
      </c>
      <c r="K83" s="91"/>
      <c r="L83" s="162">
        <f>SUM(L81:L82)</f>
        <v>0</v>
      </c>
      <c r="M83" s="131"/>
      <c r="N83" s="92"/>
      <c r="O83" s="93"/>
      <c r="P83" s="94"/>
    </row>
    <row r="86" spans="1:16" ht="15.6">
      <c r="A86" s="381"/>
      <c r="B86" s="153"/>
      <c r="C86" s="153"/>
      <c r="D86" s="153"/>
      <c r="E86" s="21"/>
      <c r="F86" s="21"/>
      <c r="G86" s="22"/>
      <c r="H86" s="169"/>
      <c r="I86" s="22"/>
      <c r="J86" s="169"/>
      <c r="K86" s="22"/>
      <c r="L86" s="169"/>
      <c r="M86" s="25"/>
      <c r="N86" s="25"/>
      <c r="O86" s="19"/>
      <c r="P86" s="19"/>
    </row>
    <row r="87" spans="1:16" ht="22.2" customHeight="1" thickBot="1">
      <c r="A87" s="498" t="s">
        <v>136</v>
      </c>
      <c r="B87" s="499"/>
      <c r="C87" s="499"/>
      <c r="D87" s="152"/>
      <c r="E87" s="95"/>
      <c r="F87" s="95"/>
      <c r="G87" s="96"/>
      <c r="H87" s="163" t="e">
        <f>+H59-H75+H83</f>
        <v>#DIV/0!</v>
      </c>
      <c r="I87" s="96"/>
      <c r="J87" s="163" t="e">
        <f>+J59-J75+J83</f>
        <v>#DIV/0!</v>
      </c>
      <c r="K87" s="96"/>
      <c r="L87" s="163" t="e">
        <f>+L59-L75+L83</f>
        <v>#DIV/0!</v>
      </c>
      <c r="M87" s="97"/>
      <c r="N87" s="97"/>
      <c r="O87" s="98"/>
      <c r="P87" s="99"/>
    </row>
    <row r="88" spans="1:12" ht="26.4" customHeight="1">
      <c r="A88" s="153"/>
      <c r="B88" s="153"/>
      <c r="C88" s="153"/>
      <c r="D88" s="153"/>
      <c r="E88" s="21"/>
      <c r="F88" s="21"/>
      <c r="G88" s="14"/>
      <c r="H88" s="164"/>
      <c r="I88" s="14"/>
      <c r="J88" s="15"/>
      <c r="K88" s="14"/>
      <c r="L88" s="15"/>
    </row>
    <row r="89" spans="1:16" ht="14.4">
      <c r="A89" s="496" t="s">
        <v>11</v>
      </c>
      <c r="B89" s="497"/>
      <c r="C89" s="149"/>
      <c r="D89" s="149"/>
      <c r="E89" s="149"/>
      <c r="F89" s="272"/>
      <c r="G89" s="88"/>
      <c r="H89" s="89"/>
      <c r="I89" s="88"/>
      <c r="J89" s="89"/>
      <c r="K89" s="88"/>
      <c r="L89" s="89"/>
      <c r="M89" s="90"/>
      <c r="N89" s="90"/>
      <c r="O89" s="100"/>
      <c r="P89" s="150" t="s">
        <v>25</v>
      </c>
    </row>
    <row r="90" spans="1:16" ht="12.75">
      <c r="A90" s="51" t="s">
        <v>201</v>
      </c>
      <c r="B90" s="12"/>
      <c r="C90" s="12"/>
      <c r="D90" s="12"/>
      <c r="E90" s="12"/>
      <c r="F90" s="12"/>
      <c r="G90" s="319">
        <f>+'3. Usage'!B27</f>
        <v>0</v>
      </c>
      <c r="H90" s="320">
        <f>+'3. Usage'!K27</f>
        <v>0</v>
      </c>
      <c r="I90" s="319">
        <f>+'3. Usage'!B28</f>
        <v>0</v>
      </c>
      <c r="J90" s="320">
        <f>+'3. Usage'!K28</f>
        <v>0</v>
      </c>
      <c r="K90" s="319">
        <f>+'3. Usage'!B29</f>
        <v>0</v>
      </c>
      <c r="L90" s="320">
        <f>+'3. Usage'!K29</f>
        <v>0</v>
      </c>
      <c r="M90" s="165"/>
      <c r="N90" s="165"/>
      <c r="O90" s="166"/>
      <c r="P90" s="62" t="s">
        <v>104</v>
      </c>
    </row>
    <row r="91" spans="1:16" ht="21.6" customHeight="1" thickBot="1">
      <c r="A91" s="203" t="s">
        <v>209</v>
      </c>
      <c r="B91" s="204"/>
      <c r="C91" s="204"/>
      <c r="D91" s="204"/>
      <c r="E91" s="205"/>
      <c r="F91" s="205"/>
      <c r="G91" s="206"/>
      <c r="H91" s="207" t="e">
        <f>+H87/H90</f>
        <v>#DIV/0!</v>
      </c>
      <c r="I91" s="206"/>
      <c r="J91" s="207" t="e">
        <f>+J87/J90</f>
        <v>#DIV/0!</v>
      </c>
      <c r="K91" s="206"/>
      <c r="L91" s="207" t="e">
        <f>+L87/L90</f>
        <v>#DIV/0!</v>
      </c>
      <c r="M91" s="208"/>
      <c r="N91" s="209"/>
      <c r="O91" s="210"/>
      <c r="P91" s="211"/>
    </row>
    <row r="94" ht="13.8" thickBot="1"/>
    <row r="95" spans="1:16" s="4" customFormat="1" ht="34.95" customHeight="1">
      <c r="A95" s="125" t="s">
        <v>142</v>
      </c>
      <c r="B95" s="59"/>
      <c r="C95" s="59"/>
      <c r="D95" s="59"/>
      <c r="E95" s="127"/>
      <c r="F95" s="288"/>
      <c r="G95" s="53"/>
      <c r="H95" s="54"/>
      <c r="I95" s="53"/>
      <c r="J95" s="54"/>
      <c r="K95" s="53"/>
      <c r="L95" s="54"/>
      <c r="M95" s="255"/>
      <c r="N95" s="256"/>
      <c r="O95" s="256"/>
      <c r="P95" s="257"/>
    </row>
    <row r="96" spans="1:16" s="4" customFormat="1" ht="66">
      <c r="A96" s="101" t="s">
        <v>69</v>
      </c>
      <c r="B96" s="200" t="s">
        <v>68</v>
      </c>
      <c r="C96" s="272" t="s">
        <v>184</v>
      </c>
      <c r="D96" s="119"/>
      <c r="E96" s="173" t="s">
        <v>108</v>
      </c>
      <c r="F96" s="119"/>
      <c r="G96" s="88"/>
      <c r="H96" s="89"/>
      <c r="I96" s="88"/>
      <c r="J96" s="89"/>
      <c r="K96" s="88"/>
      <c r="L96" s="89"/>
      <c r="M96" s="129" t="s">
        <v>67</v>
      </c>
      <c r="N96" s="90" t="s">
        <v>65</v>
      </c>
      <c r="O96" s="200" t="s">
        <v>0</v>
      </c>
      <c r="P96" s="201" t="s">
        <v>25</v>
      </c>
    </row>
    <row r="97" spans="1:16" ht="12.75">
      <c r="A97" s="158" t="s">
        <v>103</v>
      </c>
      <c r="B97" s="4"/>
      <c r="C97" s="19"/>
      <c r="D97" s="168"/>
      <c r="E97" s="58"/>
      <c r="F97" s="19"/>
      <c r="G97" s="159"/>
      <c r="H97" s="160"/>
      <c r="I97" s="159"/>
      <c r="J97" s="160"/>
      <c r="K97" s="159"/>
      <c r="L97" s="160"/>
      <c r="M97" s="258"/>
      <c r="N97" s="161"/>
      <c r="O97" s="19"/>
      <c r="P97" s="58"/>
    </row>
    <row r="98" spans="1:16" ht="12.75">
      <c r="A98" s="296"/>
      <c r="B98" s="298"/>
      <c r="C98" s="297"/>
      <c r="E98" s="310">
        <f>+G98+I98+K98</f>
        <v>0</v>
      </c>
      <c r="F98" s="289"/>
      <c r="G98" s="299"/>
      <c r="H98" s="300"/>
      <c r="I98" s="299"/>
      <c r="J98" s="300"/>
      <c r="K98" s="299"/>
      <c r="L98" s="300"/>
      <c r="M98" s="332"/>
      <c r="N98" s="332"/>
      <c r="O98" s="46"/>
      <c r="P98" s="58"/>
    </row>
    <row r="99" spans="1:16" ht="13.8" thickBot="1">
      <c r="A99" s="493" t="s">
        <v>107</v>
      </c>
      <c r="B99" s="494"/>
      <c r="C99" s="494"/>
      <c r="D99" s="199"/>
      <c r="E99" s="130"/>
      <c r="F99" s="290"/>
      <c r="G99" s="91"/>
      <c r="H99" s="162">
        <f>SUM(H97:H98)</f>
        <v>0</v>
      </c>
      <c r="I99" s="91"/>
      <c r="J99" s="162">
        <f>SUM(J97:J98)</f>
        <v>0</v>
      </c>
      <c r="K99" s="91"/>
      <c r="L99" s="162">
        <f>SUM(L97:L98)</f>
        <v>0</v>
      </c>
      <c r="M99" s="131"/>
      <c r="N99" s="92"/>
      <c r="O99" s="93"/>
      <c r="P99" s="94"/>
    </row>
    <row r="100" spans="1:16" ht="15.6">
      <c r="A100" s="125"/>
      <c r="B100" s="153"/>
      <c r="C100" s="153"/>
      <c r="D100" s="153"/>
      <c r="E100" s="21"/>
      <c r="F100" s="21"/>
      <c r="G100" s="22"/>
      <c r="H100" s="169"/>
      <c r="I100" s="22"/>
      <c r="J100" s="169"/>
      <c r="K100" s="22"/>
      <c r="L100" s="169"/>
      <c r="M100" s="25"/>
      <c r="N100" s="25"/>
      <c r="O100" s="19"/>
      <c r="P100" s="19"/>
    </row>
    <row r="101" spans="1:16" ht="22.2" customHeight="1" thickBot="1">
      <c r="A101" s="506" t="s">
        <v>185</v>
      </c>
      <c r="B101" s="507"/>
      <c r="C101" s="507"/>
      <c r="D101" s="202"/>
      <c r="E101" s="95"/>
      <c r="F101" s="95"/>
      <c r="G101" s="96"/>
      <c r="H101" s="163" t="e">
        <f>+H87-H99</f>
        <v>#DIV/0!</v>
      </c>
      <c r="I101" s="96"/>
      <c r="J101" s="163" t="e">
        <f>+J87-J99</f>
        <v>#DIV/0!</v>
      </c>
      <c r="K101" s="96"/>
      <c r="L101" s="163" t="e">
        <f>+L87-L99</f>
        <v>#DIV/0!</v>
      </c>
      <c r="M101" s="97"/>
      <c r="N101" s="97"/>
      <c r="O101" s="98"/>
      <c r="P101" s="99"/>
    </row>
    <row r="103" spans="1:16" ht="14.4">
      <c r="A103" s="496" t="s">
        <v>11</v>
      </c>
      <c r="B103" s="497"/>
      <c r="C103" s="200"/>
      <c r="D103" s="200"/>
      <c r="E103" s="200"/>
      <c r="F103" s="272"/>
      <c r="G103" s="88"/>
      <c r="H103" s="89"/>
      <c r="I103" s="88"/>
      <c r="J103" s="89"/>
      <c r="K103" s="88"/>
      <c r="L103" s="89"/>
      <c r="M103" s="90"/>
      <c r="N103" s="90"/>
      <c r="O103" s="100"/>
      <c r="P103" s="201" t="s">
        <v>25</v>
      </c>
    </row>
    <row r="104" spans="1:16" ht="12.75">
      <c r="A104" s="51" t="s">
        <v>168</v>
      </c>
      <c r="B104" s="12"/>
      <c r="C104" s="12"/>
      <c r="D104" s="12"/>
      <c r="E104" s="12"/>
      <c r="F104" s="12"/>
      <c r="H104" s="334">
        <f>+'3. Usage'!K27</f>
        <v>0</v>
      </c>
      <c r="J104" s="334">
        <f>+'3. Usage'!K28</f>
        <v>0</v>
      </c>
      <c r="L104" s="334">
        <f>+'3. Usage'!K29</f>
        <v>0</v>
      </c>
      <c r="M104" s="165"/>
      <c r="N104" s="165"/>
      <c r="O104" s="166"/>
      <c r="P104" s="62" t="s">
        <v>104</v>
      </c>
    </row>
    <row r="105" spans="1:16" ht="21.6" customHeight="1" thickBot="1">
      <c r="A105" s="212" t="s">
        <v>169</v>
      </c>
      <c r="B105" s="213"/>
      <c r="C105" s="213"/>
      <c r="D105" s="213"/>
      <c r="E105" s="214"/>
      <c r="F105" s="214"/>
      <c r="G105" s="215"/>
      <c r="H105" s="216" t="e">
        <f>+H101/H104</f>
        <v>#DIV/0!</v>
      </c>
      <c r="I105" s="215"/>
      <c r="J105" s="216" t="e">
        <f>+J101/J104</f>
        <v>#DIV/0!</v>
      </c>
      <c r="K105" s="215"/>
      <c r="L105" s="216" t="e">
        <f>+L101/L104</f>
        <v>#DIV/0!</v>
      </c>
      <c r="M105" s="217"/>
      <c r="N105" s="218"/>
      <c r="O105" s="219"/>
      <c r="P105" s="220"/>
    </row>
    <row r="108" ht="13.8" thickBot="1"/>
    <row r="109" spans="1:16" ht="34.95" customHeight="1">
      <c r="A109" s="326" t="s">
        <v>110</v>
      </c>
      <c r="B109" s="327"/>
      <c r="C109" s="256"/>
      <c r="D109" s="132"/>
      <c r="E109" s="82"/>
      <c r="F109" s="132"/>
      <c r="G109" s="134"/>
      <c r="H109" s="82"/>
      <c r="I109" s="134"/>
      <c r="J109" s="82"/>
      <c r="K109" s="134"/>
      <c r="L109" s="82"/>
      <c r="M109" s="134"/>
      <c r="N109" s="132"/>
      <c r="O109" s="132"/>
      <c r="P109" s="82"/>
    </row>
    <row r="110" spans="1:16" ht="12.75">
      <c r="A110" s="50"/>
      <c r="B110" s="7"/>
      <c r="C110" s="174" t="s">
        <v>111</v>
      </c>
      <c r="D110" s="174" t="s">
        <v>112</v>
      </c>
      <c r="E110" s="60"/>
      <c r="F110" s="46"/>
      <c r="G110" s="133"/>
      <c r="H110" s="60"/>
      <c r="I110" s="133"/>
      <c r="J110" s="60"/>
      <c r="K110" s="133"/>
      <c r="L110" s="60"/>
      <c r="M110" s="133"/>
      <c r="N110" s="46"/>
      <c r="O110" s="46"/>
      <c r="P110" s="60"/>
    </row>
    <row r="111" spans="1:16" ht="12.75">
      <c r="A111" s="221" t="s">
        <v>182</v>
      </c>
      <c r="B111" s="222"/>
      <c r="C111" s="223" t="s">
        <v>140</v>
      </c>
      <c r="D111" s="224">
        <v>0</v>
      </c>
      <c r="E111" s="225"/>
      <c r="F111" s="291"/>
      <c r="G111" s="226"/>
      <c r="H111" s="341" t="e">
        <f aca="true" t="shared" si="22" ref="H111:H116">+H$105*($D111+1)</f>
        <v>#DIV/0!</v>
      </c>
      <c r="I111" s="226"/>
      <c r="J111" s="341" t="e">
        <f aca="true" t="shared" si="23" ref="J111:J116">+J$105*($D111+1)</f>
        <v>#DIV/0!</v>
      </c>
      <c r="K111" s="226"/>
      <c r="L111" s="341" t="e">
        <f aca="true" t="shared" si="24" ref="L111:L116">+L$105*($D111+1)</f>
        <v>#DIV/0!</v>
      </c>
      <c r="M111" s="227"/>
      <c r="N111" s="228"/>
      <c r="O111" s="229"/>
      <c r="P111" s="230"/>
    </row>
    <row r="112" spans="1:16" ht="13.8" thickBot="1">
      <c r="A112" s="231" t="s">
        <v>113</v>
      </c>
      <c r="B112" s="232"/>
      <c r="C112" s="223" t="s">
        <v>140</v>
      </c>
      <c r="D112" s="224">
        <v>0.1</v>
      </c>
      <c r="E112" s="225"/>
      <c r="F112" s="291"/>
      <c r="G112" s="226"/>
      <c r="H112" s="341" t="e">
        <f t="shared" si="22"/>
        <v>#DIV/0!</v>
      </c>
      <c r="I112" s="226"/>
      <c r="J112" s="341" t="e">
        <f t="shared" si="23"/>
        <v>#DIV/0!</v>
      </c>
      <c r="K112" s="226"/>
      <c r="L112" s="341" t="e">
        <f t="shared" si="24"/>
        <v>#DIV/0!</v>
      </c>
      <c r="M112" s="227"/>
      <c r="N112" s="228"/>
      <c r="O112" s="229"/>
      <c r="P112" s="230"/>
    </row>
    <row r="113" spans="1:16" ht="13.8" thickBot="1">
      <c r="A113" s="307" t="s">
        <v>172</v>
      </c>
      <c r="B113" s="232"/>
      <c r="C113" s="223" t="s">
        <v>140</v>
      </c>
      <c r="D113" s="224">
        <v>0</v>
      </c>
      <c r="E113" s="225"/>
      <c r="F113" s="291"/>
      <c r="G113" s="226"/>
      <c r="H113" s="341" t="e">
        <f t="shared" si="22"/>
        <v>#DIV/0!</v>
      </c>
      <c r="I113" s="226"/>
      <c r="J113" s="341" t="e">
        <f t="shared" si="23"/>
        <v>#DIV/0!</v>
      </c>
      <c r="K113" s="226"/>
      <c r="L113" s="341" t="e">
        <f t="shared" si="24"/>
        <v>#DIV/0!</v>
      </c>
      <c r="M113" s="227"/>
      <c r="N113" s="228"/>
      <c r="O113" s="229"/>
      <c r="P113" s="230"/>
    </row>
    <row r="114" spans="1:16" ht="27.6" customHeight="1">
      <c r="A114" s="239" t="s">
        <v>114</v>
      </c>
      <c r="B114" s="240"/>
      <c r="C114" s="233" t="s">
        <v>141</v>
      </c>
      <c r="D114" s="234">
        <v>0.1</v>
      </c>
      <c r="E114" s="235"/>
      <c r="F114" s="292"/>
      <c r="G114" s="236"/>
      <c r="H114" s="341" t="e">
        <f>+H$91*($D114+1)</f>
        <v>#DIV/0!</v>
      </c>
      <c r="I114" s="236"/>
      <c r="J114" s="341" t="e">
        <f>+J$91*($D114+1)</f>
        <v>#DIV/0!</v>
      </c>
      <c r="K114" s="236"/>
      <c r="L114" s="341" t="e">
        <f>+L$91*($D114+1)</f>
        <v>#DIV/0!</v>
      </c>
      <c r="M114" s="237"/>
      <c r="N114" s="238"/>
      <c r="O114" s="238"/>
      <c r="P114" s="241"/>
    </row>
    <row r="115" spans="1:16" ht="52.8">
      <c r="A115" s="239" t="s">
        <v>202</v>
      </c>
      <c r="B115" s="240"/>
      <c r="C115" s="233" t="s">
        <v>141</v>
      </c>
      <c r="D115" s="325">
        <v>0.6</v>
      </c>
      <c r="E115" s="242"/>
      <c r="F115" s="293"/>
      <c r="G115" s="236"/>
      <c r="H115" s="341" t="e">
        <f>+H$91*($D115+1)</f>
        <v>#DIV/0!</v>
      </c>
      <c r="I115" s="236"/>
      <c r="J115" s="341" t="e">
        <f>+J$91*($D115+1)</f>
        <v>#DIV/0!</v>
      </c>
      <c r="K115" s="236"/>
      <c r="L115" s="341" t="e">
        <f>+L$91*($D115+1)</f>
        <v>#DIV/0!</v>
      </c>
      <c r="M115" s="237"/>
      <c r="N115" s="238"/>
      <c r="O115" s="238"/>
      <c r="P115" s="259" t="s">
        <v>204</v>
      </c>
    </row>
    <row r="116" spans="1:16" ht="13.8" thickBot="1">
      <c r="A116" s="243" t="s">
        <v>116</v>
      </c>
      <c r="B116" s="244"/>
      <c r="C116" s="245" t="s">
        <v>140</v>
      </c>
      <c r="D116" s="246">
        <v>0.1</v>
      </c>
      <c r="E116" s="247"/>
      <c r="F116" s="294"/>
      <c r="G116" s="248"/>
      <c r="H116" s="342" t="e">
        <f t="shared" si="22"/>
        <v>#DIV/0!</v>
      </c>
      <c r="I116" s="248"/>
      <c r="J116" s="342" t="e">
        <f t="shared" si="23"/>
        <v>#DIV/0!</v>
      </c>
      <c r="K116" s="248"/>
      <c r="L116" s="342" t="e">
        <f t="shared" si="24"/>
        <v>#DIV/0!</v>
      </c>
      <c r="M116" s="249"/>
      <c r="N116" s="250"/>
      <c r="O116" s="251"/>
      <c r="P116" s="252"/>
    </row>
    <row r="117" spans="1:12" ht="12.75">
      <c r="A117" s="7"/>
      <c r="B117" s="7"/>
      <c r="C117" s="7"/>
      <c r="D117" s="7"/>
      <c r="E117" s="7"/>
      <c r="F117" s="7"/>
      <c r="G117" s="11"/>
      <c r="H117" s="8"/>
      <c r="I117" s="11"/>
      <c r="J117" s="8"/>
      <c r="K117" s="8"/>
      <c r="L117" s="8"/>
    </row>
    <row r="118" spans="1:12" ht="12.75">
      <c r="A118" s="17" t="s">
        <v>203</v>
      </c>
      <c r="B118" s="7"/>
      <c r="C118" s="7"/>
      <c r="D118" s="7"/>
      <c r="E118" s="7"/>
      <c r="F118" s="7"/>
      <c r="G118" s="11"/>
      <c r="H118" s="8"/>
      <c r="I118" s="11"/>
      <c r="J118" s="8"/>
      <c r="K118" s="8"/>
      <c r="L118" s="8"/>
    </row>
    <row r="119" spans="1:12" ht="12.75">
      <c r="A119" s="7"/>
      <c r="B119" s="7"/>
      <c r="C119" s="7"/>
      <c r="D119" s="7"/>
      <c r="E119" s="7"/>
      <c r="F119" s="7"/>
      <c r="G119" s="11"/>
      <c r="H119" s="8"/>
      <c r="I119" s="11"/>
      <c r="J119" s="8"/>
      <c r="K119" s="8"/>
      <c r="L119" s="8"/>
    </row>
    <row r="120" spans="1:16" ht="12.75">
      <c r="A120" s="7"/>
      <c r="B120" s="7"/>
      <c r="C120" s="7"/>
      <c r="D120" s="7"/>
      <c r="E120" s="7"/>
      <c r="F120" s="7"/>
      <c r="G120" s="11"/>
      <c r="H120" s="8"/>
      <c r="I120" s="11"/>
      <c r="J120" s="8"/>
      <c r="K120" s="8"/>
      <c r="L120" s="8"/>
      <c r="M120" s="8"/>
      <c r="N120" s="8"/>
      <c r="O120" s="7"/>
      <c r="P120" s="7"/>
    </row>
    <row r="121" spans="1:16" ht="12.75">
      <c r="A121" s="336" t="s">
        <v>207</v>
      </c>
      <c r="B121" s="339"/>
      <c r="C121" s="339"/>
      <c r="D121" s="339"/>
      <c r="E121" s="340"/>
      <c r="J121" s="20"/>
      <c r="N121" s="8"/>
      <c r="O121" s="7"/>
      <c r="P121" s="7"/>
    </row>
    <row r="122" spans="1:6" ht="12.75">
      <c r="A122" s="503" t="s">
        <v>39</v>
      </c>
      <c r="B122" s="504"/>
      <c r="C122" s="505"/>
      <c r="D122" s="337"/>
      <c r="E122" s="338">
        <v>0.237</v>
      </c>
      <c r="F122" s="295"/>
    </row>
    <row r="123" spans="1:6" ht="12.75">
      <c r="A123" s="503" t="s">
        <v>40</v>
      </c>
      <c r="B123" s="504"/>
      <c r="C123" s="505"/>
      <c r="D123" s="337"/>
      <c r="E123" s="338">
        <v>0.087</v>
      </c>
      <c r="F123" s="295"/>
    </row>
    <row r="126" ht="13.8" thickBot="1"/>
    <row r="127" spans="1:17" ht="15.6">
      <c r="A127" s="125" t="s">
        <v>139</v>
      </c>
      <c r="B127" s="59"/>
      <c r="C127" s="59"/>
      <c r="D127" s="59"/>
      <c r="E127" s="127"/>
      <c r="F127" s="288"/>
      <c r="G127" s="53"/>
      <c r="H127" s="54"/>
      <c r="I127" s="53"/>
      <c r="J127" s="54"/>
      <c r="K127" s="53"/>
      <c r="L127" s="54"/>
      <c r="M127" s="128"/>
      <c r="N127" s="55"/>
      <c r="O127" s="56"/>
      <c r="P127" s="57"/>
      <c r="Q127" s="6"/>
    </row>
    <row r="128" spans="1:27" ht="26.4">
      <c r="A128" s="101" t="s">
        <v>69</v>
      </c>
      <c r="B128" s="149" t="s">
        <v>68</v>
      </c>
      <c r="C128" s="119"/>
      <c r="D128" s="119"/>
      <c r="E128" s="173" t="s">
        <v>108</v>
      </c>
      <c r="F128" s="272"/>
      <c r="G128" s="88"/>
      <c r="H128" s="89"/>
      <c r="I128" s="88"/>
      <c r="J128" s="89"/>
      <c r="K128" s="88"/>
      <c r="L128" s="89"/>
      <c r="M128" s="129" t="s">
        <v>67</v>
      </c>
      <c r="N128" s="90" t="s">
        <v>65</v>
      </c>
      <c r="O128" s="149" t="s">
        <v>0</v>
      </c>
      <c r="P128" s="150" t="s">
        <v>25</v>
      </c>
      <c r="Q128" s="16"/>
      <c r="S128" s="4"/>
      <c r="T128" s="4"/>
      <c r="U128" s="4"/>
      <c r="V128" s="4"/>
      <c r="W128" s="4"/>
      <c r="X128" s="4"/>
      <c r="Y128" s="4"/>
      <c r="Z128" s="4"/>
      <c r="AA128" s="4"/>
    </row>
    <row r="129" spans="1:18" ht="12.75">
      <c r="A129" s="111"/>
      <c r="B129" s="329"/>
      <c r="C129" s="330"/>
      <c r="D129" s="330"/>
      <c r="E129" s="310">
        <f>+G129+I129+K129</f>
        <v>0</v>
      </c>
      <c r="F129" s="331"/>
      <c r="G129" s="122"/>
      <c r="H129" s="328">
        <f>+B129*G129</f>
        <v>0</v>
      </c>
      <c r="I129" s="122"/>
      <c r="J129" s="328">
        <f>+B129*I129</f>
        <v>0</v>
      </c>
      <c r="K129" s="122"/>
      <c r="L129" s="328">
        <f aca="true" t="shared" si="25" ref="L129">+I129*K129</f>
        <v>0</v>
      </c>
      <c r="M129" s="332"/>
      <c r="N129" s="116"/>
      <c r="O129" s="124"/>
      <c r="P129" s="333"/>
      <c r="Q129" s="12"/>
      <c r="R129" s="16"/>
    </row>
    <row r="130" spans="1:27" s="3" customFormat="1" ht="13.8" thickBot="1">
      <c r="A130" s="493" t="s">
        <v>81</v>
      </c>
      <c r="B130" s="494"/>
      <c r="C130" s="494"/>
      <c r="D130" s="151"/>
      <c r="E130" s="130"/>
      <c r="F130" s="290"/>
      <c r="G130" s="91"/>
      <c r="H130" s="162">
        <f>SUM(H129:H129)</f>
        <v>0</v>
      </c>
      <c r="I130" s="91"/>
      <c r="J130" s="162">
        <f>SUM(J129:J129)</f>
        <v>0</v>
      </c>
      <c r="K130" s="91"/>
      <c r="L130" s="162">
        <f>SUM(L129:L129)</f>
        <v>0</v>
      </c>
      <c r="M130" s="131"/>
      <c r="N130" s="92"/>
      <c r="O130" s="93"/>
      <c r="P130" s="94"/>
      <c r="Q130"/>
      <c r="R130" s="126"/>
      <c r="S130" s="16"/>
      <c r="T130" s="16"/>
      <c r="U130" s="16"/>
      <c r="V130" s="16"/>
      <c r="W130" s="16"/>
      <c r="X130" s="16"/>
      <c r="Y130" s="16"/>
      <c r="Z130" s="16"/>
      <c r="AA130" s="16"/>
    </row>
    <row r="131" spans="19:27" ht="29.4" customHeight="1">
      <c r="S131" s="126"/>
      <c r="T131" s="126"/>
      <c r="U131" s="4"/>
      <c r="V131" s="4"/>
      <c r="W131" s="4"/>
      <c r="X131" s="4"/>
      <c r="Y131" s="4"/>
      <c r="Z131" s="4"/>
      <c r="AA131" s="4"/>
    </row>
    <row r="133" spans="4:12" ht="12.75">
      <c r="D133" s="153" t="s">
        <v>186</v>
      </c>
      <c r="E133" s="21"/>
      <c r="F133" s="21"/>
      <c r="G133" s="22"/>
      <c r="H133" s="335" t="e">
        <f>+H130/H101</f>
        <v>#DIV/0!</v>
      </c>
      <c r="I133" s="3"/>
      <c r="J133" s="335" t="e">
        <f>+J130/J101</f>
        <v>#DIV/0!</v>
      </c>
      <c r="K133" s="3"/>
      <c r="L133" s="335" t="e">
        <f>+L130/L101</f>
        <v>#DIV/0!</v>
      </c>
    </row>
    <row r="135" ht="13.8" thickBot="1"/>
    <row r="136" spans="1:16" ht="15.6">
      <c r="A136" s="125" t="s">
        <v>214</v>
      </c>
      <c r="B136" s="59"/>
      <c r="C136" s="59"/>
      <c r="D136" s="59"/>
      <c r="E136" s="127"/>
      <c r="F136" s="288"/>
      <c r="G136" s="53"/>
      <c r="H136" s="54"/>
      <c r="I136" s="53"/>
      <c r="J136" s="54"/>
      <c r="K136" s="53"/>
      <c r="L136" s="54"/>
      <c r="M136" s="128"/>
      <c r="N136" s="55"/>
      <c r="O136" s="56"/>
      <c r="P136" s="57"/>
    </row>
    <row r="137" spans="1:16" ht="12.75">
      <c r="A137" s="101"/>
      <c r="B137" s="272"/>
      <c r="C137" s="119"/>
      <c r="D137" s="119"/>
      <c r="E137" s="273"/>
      <c r="F137" s="272"/>
      <c r="G137" s="88"/>
      <c r="H137" s="89"/>
      <c r="I137" s="88"/>
      <c r="J137" s="89"/>
      <c r="K137" s="88"/>
      <c r="L137" s="89"/>
      <c r="M137" s="129"/>
      <c r="N137" s="90"/>
      <c r="O137" s="272"/>
      <c r="P137" s="273" t="s">
        <v>25</v>
      </c>
    </row>
    <row r="138" spans="1:16" ht="39.6" customHeight="1">
      <c r="A138" s="399" t="s">
        <v>212</v>
      </c>
      <c r="B138" s="329"/>
      <c r="C138" s="330"/>
      <c r="D138" s="330"/>
      <c r="E138" s="403"/>
      <c r="F138" s="514" t="e">
        <f>SUM(H138:L138)</f>
        <v>#DIV/0!</v>
      </c>
      <c r="G138" s="122"/>
      <c r="H138" s="513" t="e">
        <f>+H$20/$F$20</f>
        <v>#DIV/0!</v>
      </c>
      <c r="I138" s="122"/>
      <c r="J138" s="513" t="e">
        <f>+J$20/$F$20</f>
        <v>#DIV/0!</v>
      </c>
      <c r="K138" s="122"/>
      <c r="L138" s="513" t="e">
        <f>+L$20/$F$20</f>
        <v>#DIV/0!</v>
      </c>
      <c r="M138" s="332"/>
      <c r="N138" s="116"/>
      <c r="O138" s="124"/>
      <c r="P138" s="495" t="s">
        <v>215</v>
      </c>
    </row>
    <row r="139" spans="1:16" ht="13.8" thickBot="1">
      <c r="A139" s="515" t="s">
        <v>213</v>
      </c>
      <c r="B139" s="516"/>
      <c r="C139" s="517"/>
      <c r="D139" s="517"/>
      <c r="E139" s="518"/>
      <c r="F139" s="519" t="e">
        <f>SUM(H139:L139)</f>
        <v>#DIV/0!</v>
      </c>
      <c r="G139" s="520"/>
      <c r="H139" s="521" t="e">
        <f>+H$57/$F$57</f>
        <v>#DIV/0!</v>
      </c>
      <c r="I139" s="520"/>
      <c r="J139" s="521" t="e">
        <f>+J$57/$F$57</f>
        <v>#DIV/0!</v>
      </c>
      <c r="K139" s="520"/>
      <c r="L139" s="521" t="e">
        <f>+L$57/$F$57</f>
        <v>#DIV/0!</v>
      </c>
      <c r="M139" s="522"/>
      <c r="N139" s="523"/>
      <c r="O139" s="524"/>
      <c r="P139" s="525"/>
    </row>
  </sheetData>
  <mergeCells count="22">
    <mergeCell ref="A123:C123"/>
    <mergeCell ref="A83:C83"/>
    <mergeCell ref="A130:C130"/>
    <mergeCell ref="A99:C99"/>
    <mergeCell ref="A101:C101"/>
    <mergeCell ref="A103:B103"/>
    <mergeCell ref="A122:C122"/>
    <mergeCell ref="P138:P139"/>
    <mergeCell ref="F1:K1"/>
    <mergeCell ref="A61:B61"/>
    <mergeCell ref="A75:C75"/>
    <mergeCell ref="A87:C87"/>
    <mergeCell ref="A89:B89"/>
    <mergeCell ref="P10:P21"/>
    <mergeCell ref="A59:C59"/>
    <mergeCell ref="O31:O42"/>
    <mergeCell ref="P31:P42"/>
    <mergeCell ref="P23:P28"/>
    <mergeCell ref="O45:O46"/>
    <mergeCell ref="P45:P46"/>
    <mergeCell ref="O49:O56"/>
    <mergeCell ref="P49:P56"/>
  </mergeCells>
  <dataValidations count="1" disablePrompts="1">
    <dataValidation type="list" allowBlank="1" showInputMessage="1" showErrorMessage="1" sqref="H7 J7 L7">
      <formula1>INSTRUCTIONS!$B$1048569:$B$1048571</formula1>
    </dataValidation>
  </dataValidations>
  <printOptions/>
  <pageMargins left="0.25" right="0.25" top="0.75" bottom="0.75" header="0.3" footer="0.3"/>
  <pageSetup fitToHeight="0" fitToWidth="1" horizontalDpi="600" verticalDpi="600" orientation="landscape" scale="54" r:id="rId1"/>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5"/>
  <sheetViews>
    <sheetView workbookViewId="0" topLeftCell="A1"/>
  </sheetViews>
  <sheetFormatPr defaultColWidth="9.140625" defaultRowHeight="12.75"/>
  <cols>
    <col min="1" max="1" width="25.57421875" style="0" bestFit="1" customWidth="1"/>
    <col min="2" max="2" width="28.7109375" style="0" customWidth="1"/>
    <col min="3" max="3" width="22.140625" style="0" customWidth="1"/>
    <col min="4" max="4" width="10.7109375" style="0" customWidth="1"/>
    <col min="5" max="11" width="15.7109375" style="0" customWidth="1"/>
    <col min="12" max="12" width="15.7109375" style="35" customWidth="1"/>
    <col min="13" max="15" width="15.7109375" style="0" customWidth="1"/>
    <col min="16" max="16" width="7.8515625" style="0" customWidth="1"/>
    <col min="17" max="17" width="17.28125" style="0" customWidth="1"/>
    <col min="18" max="18" width="7.28125" style="0" customWidth="1"/>
    <col min="19" max="28" width="15.7109375" style="0" customWidth="1"/>
  </cols>
  <sheetData>
    <row r="1" spans="1:12" ht="15.6">
      <c r="A1" s="283" t="str">
        <f>+'1. General Information'!B1</f>
        <v>[Core Name]</v>
      </c>
      <c r="G1" s="486" t="s">
        <v>195</v>
      </c>
      <c r="H1" s="486"/>
      <c r="I1" s="486"/>
      <c r="J1" s="486"/>
      <c r="K1" s="486"/>
      <c r="L1" s="486"/>
    </row>
    <row r="2" ht="15.6">
      <c r="A2" s="283" t="str">
        <f>+'1. General Information'!B2</f>
        <v>[Project Number]</v>
      </c>
    </row>
    <row r="3" ht="15.6">
      <c r="A3" s="283" t="str">
        <f>+'1. General Information'!B3</f>
        <v>FY2022</v>
      </c>
    </row>
    <row r="4" spans="1:26" ht="13.95" customHeight="1">
      <c r="A4" s="65" t="s">
        <v>167</v>
      </c>
      <c r="B4" s="65"/>
      <c r="C4" s="65"/>
      <c r="D4" s="40"/>
      <c r="E4" s="40"/>
      <c r="F4" s="40"/>
      <c r="G4" s="40"/>
      <c r="H4" s="40"/>
      <c r="I4" s="40"/>
      <c r="J4" s="40"/>
      <c r="K4" s="40"/>
      <c r="L4" s="190"/>
      <c r="M4" s="40"/>
      <c r="N4" s="40"/>
      <c r="O4" s="40"/>
      <c r="P4" s="40"/>
      <c r="Q4" s="23"/>
      <c r="S4" s="23"/>
      <c r="T4" s="23"/>
      <c r="U4" s="23"/>
      <c r="V4" s="23"/>
      <c r="W4" s="23"/>
      <c r="X4" s="23"/>
      <c r="Y4" s="30"/>
      <c r="Z4" s="5"/>
    </row>
    <row r="5" spans="1:26" ht="13.95" customHeight="1" thickBot="1">
      <c r="A5" s="47"/>
      <c r="B5" s="47"/>
      <c r="C5" s="47"/>
      <c r="D5" s="40"/>
      <c r="E5" s="40"/>
      <c r="F5" s="40"/>
      <c r="G5" s="40"/>
      <c r="H5" s="40"/>
      <c r="I5" s="40"/>
      <c r="J5" s="40"/>
      <c r="K5" s="40"/>
      <c r="L5" s="190"/>
      <c r="M5" s="40"/>
      <c r="N5" s="40"/>
      <c r="O5" s="40"/>
      <c r="P5" s="40"/>
      <c r="Q5" s="23"/>
      <c r="S5" s="23"/>
      <c r="T5" s="23"/>
      <c r="U5" s="23"/>
      <c r="V5" s="23"/>
      <c r="W5" s="23"/>
      <c r="X5" s="23"/>
      <c r="Y5" s="30"/>
      <c r="Z5" s="5"/>
    </row>
    <row r="6" spans="6:20" ht="40.2" thickBot="1">
      <c r="F6" s="508" t="s">
        <v>128</v>
      </c>
      <c r="G6" s="509"/>
      <c r="H6" s="509"/>
      <c r="I6" s="510"/>
      <c r="J6" s="155" t="s">
        <v>129</v>
      </c>
      <c r="K6" s="135"/>
      <c r="L6" s="191"/>
      <c r="M6" s="135"/>
      <c r="Q6" s="155" t="s">
        <v>130</v>
      </c>
      <c r="S6" s="511" t="s">
        <v>216</v>
      </c>
      <c r="T6" s="512"/>
    </row>
    <row r="7" spans="1:20" ht="40.2" thickBot="1">
      <c r="A7" s="140" t="s">
        <v>72</v>
      </c>
      <c r="B7" s="141" t="s">
        <v>70</v>
      </c>
      <c r="C7" s="141" t="s">
        <v>74</v>
      </c>
      <c r="D7" s="141" t="s">
        <v>71</v>
      </c>
      <c r="E7" s="142" t="s">
        <v>75</v>
      </c>
      <c r="F7" s="142" t="s">
        <v>123</v>
      </c>
      <c r="G7" s="142" t="s">
        <v>124</v>
      </c>
      <c r="H7" s="142" t="s">
        <v>125</v>
      </c>
      <c r="I7" s="142" t="s">
        <v>105</v>
      </c>
      <c r="J7" s="142" t="s">
        <v>126</v>
      </c>
      <c r="K7" s="142" t="s">
        <v>143</v>
      </c>
      <c r="L7" s="142" t="s">
        <v>76</v>
      </c>
      <c r="M7" s="142" t="s">
        <v>11</v>
      </c>
      <c r="N7" s="141" t="s">
        <v>73</v>
      </c>
      <c r="O7" s="143" t="s">
        <v>82</v>
      </c>
      <c r="P7" s="189"/>
      <c r="Q7" s="156" t="s">
        <v>127</v>
      </c>
      <c r="S7" s="156" t="s">
        <v>217</v>
      </c>
      <c r="T7" s="156" t="s">
        <v>213</v>
      </c>
    </row>
    <row r="8" ht="12.75">
      <c r="T8" s="405" t="s">
        <v>63</v>
      </c>
    </row>
    <row r="9" spans="1:20" ht="12.75">
      <c r="A9" s="278" t="str">
        <f>+'5. Service Fee Worksheet'!A1</f>
        <v>[Core Name]</v>
      </c>
      <c r="B9" s="278">
        <f>+'5. Service Fee Worksheet'!H6</f>
        <v>0</v>
      </c>
      <c r="C9" s="278" t="str">
        <f>+'5. Service Fee Worksheet'!A2</f>
        <v>[Project Number]</v>
      </c>
      <c r="D9" s="278">
        <f>+'5. Service Fee Worksheet'!G6</f>
        <v>0</v>
      </c>
      <c r="E9" s="279" t="e">
        <f>+'5. Service Fee Worksheet'!H59</f>
        <v>#DIV/0!</v>
      </c>
      <c r="F9" s="279">
        <f>+'5. Service Fee Worksheet'!H70</f>
        <v>0</v>
      </c>
      <c r="G9" s="279">
        <f>+'5. Service Fee Worksheet'!H72</f>
        <v>0</v>
      </c>
      <c r="H9" s="279">
        <f>+'5. Service Fee Worksheet'!H98</f>
        <v>0</v>
      </c>
      <c r="I9" s="279">
        <f>+'5. Service Fee Worksheet'!H74</f>
        <v>0</v>
      </c>
      <c r="J9" s="279">
        <f>+'5. Service Fee Worksheet'!H82</f>
        <v>0</v>
      </c>
      <c r="K9" s="279" t="e">
        <f>+E9-F9-G9-H9-I9+J9</f>
        <v>#DIV/0!</v>
      </c>
      <c r="L9" s="280">
        <f>+'5. Service Fee Worksheet'!G90</f>
        <v>0</v>
      </c>
      <c r="M9" s="281">
        <f>+'5. Service Fee Worksheet'!H90</f>
        <v>0</v>
      </c>
      <c r="N9" s="279" t="e">
        <f>+'5. Service Fee Worksheet'!H63</f>
        <v>#DIV/0!</v>
      </c>
      <c r="O9" s="279" t="e">
        <f>+'5. Service Fee Worksheet'!H105</f>
        <v>#DIV/0!</v>
      </c>
      <c r="P9" s="270"/>
      <c r="Q9" s="279">
        <f>+'5. Service Fee Worksheet'!H130</f>
        <v>0</v>
      </c>
      <c r="S9" s="279" t="e">
        <f>+'5. Service Fee Worksheet'!H138</f>
        <v>#DIV/0!</v>
      </c>
      <c r="T9" s="279" t="e">
        <f>+'5. Service Fee Worksheet'!H139</f>
        <v>#DIV/0!</v>
      </c>
    </row>
    <row r="10" spans="1:20" ht="12.75">
      <c r="A10" s="278" t="str">
        <f>+'1. General Information'!B1</f>
        <v>[Core Name]</v>
      </c>
      <c r="B10" s="278">
        <f>+'5. Service Fee Worksheet'!J6</f>
        <v>0</v>
      </c>
      <c r="C10" s="278" t="str">
        <f>+'5. Service Fee Worksheet'!A2</f>
        <v>[Project Number]</v>
      </c>
      <c r="D10" s="278">
        <f>+'5. Service Fee Worksheet'!I6</f>
        <v>0</v>
      </c>
      <c r="E10" s="279" t="e">
        <f>+'5. Service Fee Worksheet'!J59</f>
        <v>#DIV/0!</v>
      </c>
      <c r="F10" s="279">
        <f>+'5. Service Fee Worksheet'!J70</f>
        <v>0</v>
      </c>
      <c r="G10" s="279">
        <f>+'5. Service Fee Worksheet'!J72</f>
        <v>0</v>
      </c>
      <c r="H10" s="279">
        <f>+'5. Service Fee Worksheet'!J98</f>
        <v>0</v>
      </c>
      <c r="I10" s="279">
        <f>+'5. Service Fee Worksheet'!J74</f>
        <v>0</v>
      </c>
      <c r="J10" s="279">
        <f>+'5. Service Fee Worksheet'!J82</f>
        <v>0</v>
      </c>
      <c r="K10" s="279" t="e">
        <f aca="true" t="shared" si="0" ref="K10:K11">+E10-F10-G10-H10-I10+J10</f>
        <v>#DIV/0!</v>
      </c>
      <c r="L10" s="282">
        <f>+'5. Service Fee Worksheet'!I90</f>
        <v>0</v>
      </c>
      <c r="M10" s="281">
        <f>+'5. Service Fee Worksheet'!J90</f>
        <v>0</v>
      </c>
      <c r="N10" s="279" t="e">
        <f>+'5. Service Fee Worksheet'!J63</f>
        <v>#DIV/0!</v>
      </c>
      <c r="O10" s="279" t="e">
        <f>+'5. Service Fee Worksheet'!J105</f>
        <v>#DIV/0!</v>
      </c>
      <c r="P10" s="270"/>
      <c r="Q10" s="279">
        <f>+'5. Service Fee Worksheet'!J130</f>
        <v>0</v>
      </c>
      <c r="S10" s="279" t="e">
        <f>+'5. Service Fee Worksheet'!J138</f>
        <v>#DIV/0!</v>
      </c>
      <c r="T10" s="279" t="e">
        <f>+'5. Service Fee Worksheet'!J139</f>
        <v>#DIV/0!</v>
      </c>
    </row>
    <row r="11" spans="1:20" ht="12.75">
      <c r="A11" s="278" t="str">
        <f>+'5. Service Fee Worksheet'!A1</f>
        <v>[Core Name]</v>
      </c>
      <c r="B11" s="278">
        <f>+'5. Service Fee Worksheet'!L6</f>
        <v>0</v>
      </c>
      <c r="C11" s="278" t="str">
        <f>+'5. Service Fee Worksheet'!A2</f>
        <v>[Project Number]</v>
      </c>
      <c r="D11" s="278">
        <f>+'5. Service Fee Worksheet'!K6</f>
        <v>0</v>
      </c>
      <c r="E11" s="279" t="e">
        <f>+'5. Service Fee Worksheet'!L59</f>
        <v>#DIV/0!</v>
      </c>
      <c r="F11" s="279">
        <f>+'5. Service Fee Worksheet'!L70</f>
        <v>0</v>
      </c>
      <c r="G11" s="279">
        <f>+'5. Service Fee Worksheet'!L72</f>
        <v>0</v>
      </c>
      <c r="H11" s="279">
        <f>+'5. Service Fee Worksheet'!L98</f>
        <v>0</v>
      </c>
      <c r="I11" s="279">
        <f>+'5. Service Fee Worksheet'!L74</f>
        <v>0</v>
      </c>
      <c r="J11" s="279">
        <f>+'5. Service Fee Worksheet'!L82</f>
        <v>0</v>
      </c>
      <c r="K11" s="279" t="e">
        <f t="shared" si="0"/>
        <v>#DIV/0!</v>
      </c>
      <c r="L11" s="282">
        <f>+'5. Service Fee Worksheet'!K90</f>
        <v>0</v>
      </c>
      <c r="M11" s="281">
        <f>+'5. Service Fee Worksheet'!L90</f>
        <v>0</v>
      </c>
      <c r="N11" s="279" t="e">
        <f>+'5. Service Fee Worksheet'!L63</f>
        <v>#DIV/0!</v>
      </c>
      <c r="O11" s="279" t="e">
        <f>+'5. Service Fee Worksheet'!L105</f>
        <v>#DIV/0!</v>
      </c>
      <c r="P11" s="270"/>
      <c r="Q11" s="279">
        <f>+'5. Service Fee Worksheet'!L130</f>
        <v>0</v>
      </c>
      <c r="S11" s="279" t="e">
        <f>+'5. Service Fee Worksheet'!L138</f>
        <v>#DIV/0!</v>
      </c>
      <c r="T11" s="279" t="e">
        <f>+'5. Service Fee Worksheet'!L139</f>
        <v>#DIV/0!</v>
      </c>
    </row>
    <row r="13" ht="12.75">
      <c r="J13" s="20"/>
    </row>
    <row r="14" ht="12.75">
      <c r="J14" s="20"/>
    </row>
    <row r="15" ht="12.75">
      <c r="J15" s="20"/>
    </row>
  </sheetData>
  <mergeCells count="3">
    <mergeCell ref="F6:I6"/>
    <mergeCell ref="G1:L1"/>
    <mergeCell ref="S6:T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Vanderbilt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dc:creator>
  <cp:keywords/>
  <dc:description/>
  <cp:lastModifiedBy>Snyder, Cathy</cp:lastModifiedBy>
  <cp:lastPrinted>2017-03-09T00:37:38Z</cp:lastPrinted>
  <dcterms:created xsi:type="dcterms:W3CDTF">2006-03-16T22:30:36Z</dcterms:created>
  <dcterms:modified xsi:type="dcterms:W3CDTF">2021-03-18T14:58:25Z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